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83-22012 UHS Snack Vending - BRYAN ROCHE\Evaluations\"/>
    </mc:Choice>
  </mc:AlternateContent>
  <xr:revisionPtr revIDLastSave="0" documentId="13_ncr:1_{D2A78732-E613-4430-9DAC-E522D9513353}" xr6:coauthVersionLast="47" xr6:coauthVersionMax="47" xr10:uidLastSave="{00000000-0000-0000-0000-000000000000}"/>
  <bookViews>
    <workbookView xWindow="28680" yWindow="-120" windowWidth="29040" windowHeight="15840" tabRatio="979" activeTab="5" xr2:uid="{00000000-000D-0000-FFFF-FFFF00000000}"/>
  </bookViews>
  <sheets>
    <sheet name="Evaluator 1" sheetId="9" r:id="rId1"/>
    <sheet name="Evaluator 2" sheetId="13" r:id="rId2"/>
    <sheet name="Evaluator 3" sheetId="12" r:id="rId3"/>
    <sheet name="Evaluator 4" sheetId="10" r:id="rId4"/>
    <sheet name="Evaluator 5" sheetId="14" r:id="rId5"/>
    <sheet name="Summary" sheetId="1" r:id="rId6"/>
    <sheet name="Matrix" sheetId="1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14" l="1"/>
  <c r="F4" i="1" s="1"/>
  <c r="F4" i="14"/>
  <c r="F3" i="1" s="1"/>
  <c r="F5" i="10"/>
  <c r="F4" i="10"/>
  <c r="F5" i="13"/>
  <c r="F4" i="13"/>
  <c r="F5" i="9"/>
  <c r="F4" i="9"/>
  <c r="F5" i="12"/>
  <c r="F4" i="12"/>
  <c r="H4" i="1" l="1"/>
  <c r="H3" i="1"/>
  <c r="C3" i="1"/>
  <c r="B3" i="1"/>
  <c r="E4" i="1"/>
  <c r="E3" i="1"/>
  <c r="D4" i="1"/>
  <c r="D3" i="1"/>
  <c r="B4" i="1"/>
  <c r="C4" i="1"/>
  <c r="G4" i="1" l="1"/>
  <c r="I4" i="1" s="1"/>
  <c r="G3" i="1"/>
  <c r="I3" i="1" s="1"/>
  <c r="J3" i="1" l="1"/>
  <c r="J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<sst xmlns="http://schemas.openxmlformats.org/spreadsheetml/2006/main" count="83" uniqueCount="40">
  <si>
    <t>Evaluator 2</t>
  </si>
  <si>
    <t>Evaluator 3</t>
  </si>
  <si>
    <t>Evaluator 4</t>
  </si>
  <si>
    <t>Evaluator 5</t>
  </si>
  <si>
    <t>Criteria 1</t>
  </si>
  <si>
    <t>Criteria 2</t>
  </si>
  <si>
    <t>Criteria 3</t>
  </si>
  <si>
    <t>Total</t>
  </si>
  <si>
    <t>RESPONDENT SUMMARY</t>
  </si>
  <si>
    <t>Average Score (non-financial)</t>
  </si>
  <si>
    <t>Evaluator 1 (PM)</t>
  </si>
  <si>
    <t>Rank</t>
  </si>
  <si>
    <t>Average Criteria 1 Score (Financial)</t>
  </si>
  <si>
    <t>Total Score</t>
  </si>
  <si>
    <t>Criteria 4</t>
  </si>
  <si>
    <t>Only PM evaluates Criteria 1 COST</t>
  </si>
  <si>
    <t>`</t>
  </si>
  <si>
    <t xml:space="preserve">EVALUATION SUMMARY - RFP783-22012 UHS Snack Vending </t>
  </si>
  <si>
    <t>Canteen, Compass-USA</t>
  </si>
  <si>
    <t>Gilly Vending, Inc.</t>
  </si>
  <si>
    <t xml:space="preserve"> </t>
  </si>
  <si>
    <t>Updated: 10/19</t>
  </si>
  <si>
    <t>Points (1-5)</t>
  </si>
  <si>
    <r>
      <rPr>
        <b/>
        <sz val="8"/>
        <rFont val="Arial"/>
        <family val="2"/>
      </rPr>
      <t>Criteria 4 Equipment and Innovation</t>
    </r>
    <r>
      <rPr>
        <sz val="8"/>
        <rFont val="Arial"/>
        <family val="2"/>
      </rPr>
      <t xml:space="preserve">
19. E-commerce technology for maximum Debit/Credit availability
20. Proposed new equipment (including the specification sheets)
21. Factory installed internal non-resettable meters, and inventory system
22. Dollar Bill Acceptors
23. Vend Assist Devices such as Golden Eye or Sure Vend
24. Microwaves and Bill Changers
25. Anti-theft/vandalism devices that could be installed
26. Proposed Décor packages including doors and façade designs
27. Compatibility of card readers to take university declining balance</t>
    </r>
  </si>
  <si>
    <r>
      <rPr>
        <b/>
        <sz val="8"/>
        <rFont val="Arial"/>
        <family val="2"/>
      </rPr>
      <t>Criteria 3 Quality Assurance</t>
    </r>
    <r>
      <rPr>
        <sz val="8"/>
        <rFont val="Arial"/>
        <family val="2"/>
      </rPr>
      <t xml:space="preserve">
15. CQI/QA procedures with specified benchmarks for maximizing route/sales service, effective and timely
service and maintenances of equipment
16. Total Quality management for ensuring that only fresh products are vended from sanitary and visually
attractive machines
17. A comprehensive CQI/QA plan that integrates with financial reporting and highlights the effect of the
program on sales growth, and quarterly reports of the same
18. Quality and variety of product selections in all lines.</t>
    </r>
  </si>
  <si>
    <r>
      <rPr>
        <b/>
        <sz val="8"/>
        <rFont val="Arial"/>
        <family val="2"/>
      </rPr>
      <t>Criteria 2 Operations (Logistics and Customer Support)</t>
    </r>
    <r>
      <rPr>
        <sz val="8"/>
        <rFont val="Arial"/>
        <family val="2"/>
      </rPr>
      <t xml:space="preserve">
5. Timely response to machine service requests and client inquiries
6. Respondent's demonstrated professional experience performing the requested services and installations in locations of similar types and size.
7. Route service guarantee for consistency and timeliness
8. Contractor’s proven ability to manage vending services for multi-facility accounts like UHS
9. Operational and management structure to comply with RFP service requirements
10. Proposed operational and transition plan with schedule.
11. Resumes of all management team members, route, and sales persons recommended to provide service to UHS.
12. Effective Financial Reporting system and auditing systems and accounting and reporting practices.
13. Stability and success of the contractor’s business, including, but not limited; financial resources to perform the work in the time projected, status with creditors and corporate rating, current client reference, etc.
14. Contractor’s Marketing and Business Development Plan for Year One.</t>
    </r>
  </si>
  <si>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</si>
  <si>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</si>
  <si>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</si>
  <si>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</si>
  <si>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</si>
  <si>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</si>
  <si>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</si>
  <si>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</si>
  <si>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10/21/2022 @ 5:00 PM CT</t>
  </si>
  <si>
    <t>Evaluation Due Date</t>
  </si>
  <si>
    <t>Evaluator Name</t>
  </si>
  <si>
    <t>RFP783-22012 UHS Snack Vending</t>
  </si>
  <si>
    <t xml:space="preserve">University of Houston Evaluation Matrix </t>
  </si>
  <si>
    <r>
      <rPr>
        <b/>
        <sz val="8"/>
        <rFont val="Arial"/>
        <family val="2"/>
      </rPr>
      <t>Criteria 1 Financial</t>
    </r>
    <r>
      <rPr>
        <sz val="8"/>
        <rFont val="Arial"/>
        <family val="2"/>
      </rPr>
      <t xml:space="preserve">
1. Guarantee/Commission structure.
2. Retail pricing and corresponding serving sizes.
3. Snack vending commission percentage rate/structure and minimum annual snack vending revenue guaranty.
4. Proposed academic support such as scholarships and/or internships, and annual donations of product to support the UHS mission
VENDOR MUST COMPLETE EXHIBIT F- FINANCIAL PROPOSAL                             </t>
    </r>
    <r>
      <rPr>
        <b/>
        <sz val="8"/>
        <color rgb="FFFF0000"/>
        <rFont val="Arial"/>
        <family val="2"/>
      </rPr>
      <t xml:space="preserve">                                 **ONLY THE PROJECT MANAGER WILL EVALUATE CRITERIA FINANCIAL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</si>
</sst>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sz val="11"/>
      <color rgb="FF000000"/>
      <name val="Calibri"/>
      <family val="2"/>
    </font>
    <font>
      <sz val="11"/>
      <color theme="1"/>
      <name val="Calibri"/>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u/>
      <sz val="11"/>
      <color theme="10"/>
      <name val="Calibri"/>
      <family val="2"/>
      <scheme val="minor"/>
    </font>
    <font>
      <b/>
      <sz val="9"/>
      <color indexed="81"/>
      <name val="Tahoma"/>
      <family val="2"/>
    </font>
    <font>
      <sz val="9"/>
      <color indexed="81"/>
      <name val="Tahoma"/>
      <family val="2"/>
    </font>
    <font>
      <b/>
      <sz val="10"/>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72">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0" fontId="15" fillId="25" borderId="0" xfId="0" applyFont="1" applyFill="1" applyAlignment="1">
      <alignment horizontal="left"/>
    </xf>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5" fillId="25" borderId="0" xfId="0" applyFont="1" applyFill="1"/>
    <xf numFmtId="0" fontId="16" fillId="25" borderId="0" xfId="0" applyFont="1" applyFill="1"/>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44" fillId="24" borderId="0" xfId="98" applyFont="1" applyFill="1"/>
    <xf numFmtId="0" fontId="1" fillId="24" borderId="0" xfId="109" applyFill="1"/>
    <xf numFmtId="0" fontId="45" fillId="24" borderId="0" xfId="109" applyFont="1" applyFill="1" applyAlignment="1">
      <alignment vertical="center"/>
    </xf>
    <xf numFmtId="0" fontId="46" fillId="24" borderId="0" xfId="109" applyFont="1" applyFill="1" applyAlignment="1">
      <alignment vertical="center"/>
    </xf>
    <xf numFmtId="0" fontId="47" fillId="24" borderId="0" xfId="109" applyFont="1" applyFill="1" applyAlignment="1">
      <alignment horizontal="left"/>
    </xf>
    <xf numFmtId="0" fontId="48" fillId="24" borderId="0" xfId="98" applyFont="1" applyFill="1"/>
    <xf numFmtId="0" fontId="17" fillId="24" borderId="10" xfId="98" applyFill="1" applyBorder="1"/>
    <xf numFmtId="0" fontId="17" fillId="26" borderId="12" xfId="98" applyFill="1" applyBorder="1"/>
    <xf numFmtId="0" fontId="17" fillId="26" borderId="0" xfId="98" applyFill="1"/>
    <xf numFmtId="0" fontId="49" fillId="24" borderId="0" xfId="98" applyFont="1" applyFill="1" applyAlignment="1">
      <alignment horizontal="center" wrapText="1"/>
    </xf>
    <xf numFmtId="0" fontId="17" fillId="27" borderId="13" xfId="98" applyFill="1" applyBorder="1" applyAlignment="1" applyProtection="1">
      <alignment horizontal="center"/>
      <protection locked="0"/>
    </xf>
    <xf numFmtId="0" fontId="50" fillId="24" borderId="13" xfId="98" applyFont="1" applyFill="1" applyBorder="1" applyAlignment="1">
      <alignment wrapText="1"/>
    </xf>
    <xf numFmtId="0" fontId="49" fillId="28" borderId="14" xfId="98" applyFont="1" applyFill="1" applyBorder="1" applyAlignment="1">
      <alignment horizontal="center" wrapText="1"/>
    </xf>
    <xf numFmtId="0" fontId="49" fillId="28" borderId="12" xfId="98" applyFont="1" applyFill="1" applyBorder="1" applyAlignment="1">
      <alignment horizontal="center" wrapText="1"/>
    </xf>
    <xf numFmtId="0" fontId="49" fillId="28" borderId="15" xfId="98" applyFont="1" applyFill="1" applyBorder="1" applyAlignment="1">
      <alignment horizontal="center" wrapText="1"/>
    </xf>
    <xf numFmtId="0" fontId="49" fillId="24" borderId="0" xfId="98" applyFont="1" applyFill="1" applyAlignment="1">
      <alignment wrapText="1"/>
    </xf>
    <xf numFmtId="0" fontId="17" fillId="24" borderId="0" xfId="98" applyFill="1" applyAlignment="1">
      <alignment horizontal="center"/>
    </xf>
    <xf numFmtId="0" fontId="43" fillId="24" borderId="16"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8" xfId="98" applyFont="1" applyFill="1" applyBorder="1" applyAlignment="1">
      <alignment horizontal="left" vertical="top" wrapText="1"/>
    </xf>
    <xf numFmtId="0" fontId="51" fillId="24" borderId="18" xfId="98" applyFont="1" applyFill="1" applyBorder="1" applyAlignment="1">
      <alignment horizontal="left" vertical="top" wrapText="1"/>
    </xf>
    <xf numFmtId="0" fontId="36" fillId="29" borderId="16" xfId="98" applyFont="1" applyFill="1" applyBorder="1" applyAlignment="1">
      <alignment horizontal="left"/>
    </xf>
    <xf numFmtId="0" fontId="36" fillId="29" borderId="17" xfId="98" applyFont="1" applyFill="1" applyBorder="1" applyAlignment="1">
      <alignment horizontal="left"/>
    </xf>
    <xf numFmtId="0" fontId="36" fillId="29" borderId="18" xfId="98" applyFont="1" applyFill="1" applyBorder="1" applyAlignment="1">
      <alignment horizontal="left"/>
    </xf>
    <xf numFmtId="0" fontId="44" fillId="24" borderId="0" xfId="98" applyFont="1" applyFill="1" applyAlignment="1">
      <alignment horizontal="left" wrapText="1"/>
    </xf>
    <xf numFmtId="0" fontId="17" fillId="27" borderId="11" xfId="98" applyFill="1" applyBorder="1" applyAlignment="1" applyProtection="1">
      <alignment horizontal="center" wrapText="1"/>
      <protection locked="0"/>
    </xf>
    <xf numFmtId="0" fontId="52" fillId="24" borderId="0" xfId="108" applyFont="1" applyFill="1" applyAlignment="1">
      <alignment horizontal="left"/>
    </xf>
    <xf numFmtId="0" fontId="52" fillId="24" borderId="0" xfId="108" applyFont="1" applyFill="1" applyAlignment="1"/>
    <xf numFmtId="0" fontId="52" fillId="24" borderId="0" xfId="108" applyFont="1" applyFill="1" applyAlignment="1">
      <alignment horizontal="left"/>
    </xf>
    <xf numFmtId="0" fontId="52" fillId="24" borderId="0" xfId="108" applyFont="1" applyFill="1" applyAlignment="1">
      <alignment wrapText="1"/>
    </xf>
    <xf numFmtId="0" fontId="52" fillId="24" borderId="0" xfId="108" applyFont="1" applyFill="1" applyAlignment="1">
      <alignment horizontal="left" wrapText="1"/>
    </xf>
    <xf numFmtId="0" fontId="42" fillId="24" borderId="0" xfId="109" applyFont="1" applyFill="1"/>
    <xf numFmtId="164" fontId="42" fillId="0" borderId="0" xfId="109" applyNumberFormat="1" applyFont="1" applyAlignment="1" applyProtection="1">
      <alignment horizontal="center"/>
      <protection locked="0"/>
    </xf>
    <xf numFmtId="0" fontId="37"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0" borderId="0" xfId="98" applyFont="1" applyAlignment="1">
      <alignment horizontal="left"/>
    </xf>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8DE5AFE6-0DF4-4762-BD06-62B7BBA63C18}"/>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6D8C94BD-8184-457E-B3DB-715D40424A12}"/>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4"/>
  <sheetViews>
    <sheetView workbookViewId="0">
      <selection activeCell="D15" sqref="D15"/>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28"/>
      <c r="F1" s="28"/>
      <c r="G1" s="28"/>
      <c r="H1" s="28"/>
    </row>
    <row r="2" spans="1:14" ht="15.75" x14ac:dyDescent="0.25">
      <c r="A2" s="4"/>
      <c r="B2" s="6"/>
      <c r="C2" s="6"/>
      <c r="D2" s="6"/>
      <c r="E2" s="6"/>
      <c r="F2" s="6"/>
      <c r="G2" s="6"/>
      <c r="H2" s="6"/>
    </row>
    <row r="3" spans="1:14" x14ac:dyDescent="0.2">
      <c r="A3" s="8"/>
      <c r="B3" s="5" t="s">
        <v>4</v>
      </c>
      <c r="C3" s="5" t="s">
        <v>5</v>
      </c>
      <c r="D3" s="5" t="s">
        <v>6</v>
      </c>
      <c r="E3" s="5" t="s">
        <v>14</v>
      </c>
      <c r="F3" s="5" t="s">
        <v>7</v>
      </c>
      <c r="I3" s="15"/>
      <c r="J3" s="15"/>
      <c r="K3" s="15"/>
      <c r="L3" s="15"/>
      <c r="M3" s="15"/>
      <c r="N3" s="15"/>
    </row>
    <row r="4" spans="1:14" x14ac:dyDescent="0.2">
      <c r="A4" s="9" t="s">
        <v>18</v>
      </c>
      <c r="B4" s="6">
        <v>40</v>
      </c>
      <c r="C4" s="6">
        <v>16</v>
      </c>
      <c r="D4" s="6">
        <v>16</v>
      </c>
      <c r="E4" s="6">
        <v>16</v>
      </c>
      <c r="F4" s="21">
        <f>SUM(C4:E4)</f>
        <v>48</v>
      </c>
      <c r="G4" s="6"/>
      <c r="H4" s="6"/>
    </row>
    <row r="5" spans="1:14" x14ac:dyDescent="0.2">
      <c r="A5" s="9" t="s">
        <v>19</v>
      </c>
      <c r="B5" s="6">
        <v>16</v>
      </c>
      <c r="C5" s="6">
        <v>12</v>
      </c>
      <c r="D5" s="6">
        <v>12</v>
      </c>
      <c r="E5" s="6">
        <v>12</v>
      </c>
      <c r="F5" s="21">
        <f t="shared" ref="F5" si="0">SUM(C5:E5)</f>
        <v>36</v>
      </c>
      <c r="G5" s="6"/>
      <c r="H5" s="6"/>
    </row>
    <row r="6" spans="1:14" x14ac:dyDescent="0.2">
      <c r="C6" s="15"/>
      <c r="D6" s="15"/>
      <c r="E6" s="20"/>
      <c r="H6" s="15"/>
    </row>
    <row r="7" spans="1:14" ht="51" x14ac:dyDescent="0.2">
      <c r="B7" s="20" t="s">
        <v>15</v>
      </c>
      <c r="D7" s="15"/>
      <c r="E7" s="15"/>
      <c r="F7" s="15"/>
      <c r="G7" s="15"/>
      <c r="H7" s="15"/>
    </row>
    <row r="8" spans="1:14" x14ac:dyDescent="0.2">
      <c r="E8"/>
    </row>
    <row r="9" spans="1:14" x14ac:dyDescent="0.2">
      <c r="E9"/>
    </row>
    <row r="10" spans="1:14" x14ac:dyDescent="0.2">
      <c r="E10"/>
    </row>
    <row r="11" spans="1:14" x14ac:dyDescent="0.2">
      <c r="E11"/>
    </row>
    <row r="12" spans="1:14" x14ac:dyDescent="0.2">
      <c r="E12"/>
    </row>
    <row r="13" spans="1:14" x14ac:dyDescent="0.2">
      <c r="E13"/>
    </row>
    <row r="14" spans="1:14" x14ac:dyDescent="0.2">
      <c r="E14"/>
    </row>
  </sheetData>
  <mergeCells count="1">
    <mergeCell ref="E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
  <sheetViews>
    <sheetView zoomScaleNormal="100" workbookViewId="0">
      <selection activeCell="E13" sqref="E13"/>
    </sheetView>
  </sheetViews>
  <sheetFormatPr defaultColWidth="9.140625" defaultRowHeight="12.75" x14ac:dyDescent="0.2"/>
  <cols>
    <col min="1" max="1" width="45.140625" bestFit="1" customWidth="1"/>
    <col min="2"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18</v>
      </c>
      <c r="B4" s="6"/>
      <c r="C4" s="6">
        <v>16</v>
      </c>
      <c r="D4" s="6">
        <v>16</v>
      </c>
      <c r="E4" s="6">
        <v>16</v>
      </c>
      <c r="F4" s="21">
        <f>SUM(C4:E4)</f>
        <v>48</v>
      </c>
      <c r="G4" s="6"/>
      <c r="H4" s="6"/>
    </row>
    <row r="5" spans="1:13" x14ac:dyDescent="0.2">
      <c r="A5" s="9" t="s">
        <v>19</v>
      </c>
      <c r="B5" s="6"/>
      <c r="C5" s="6">
        <v>14</v>
      </c>
      <c r="D5" s="6">
        <v>12</v>
      </c>
      <c r="E5" s="6">
        <v>16</v>
      </c>
      <c r="F5" s="21">
        <f t="shared" ref="F5" si="0">SUM(C5:E5)</f>
        <v>42</v>
      </c>
      <c r="G5" s="6"/>
      <c r="H5" s="6"/>
    </row>
    <row r="6" spans="1:13" x14ac:dyDescent="0.2">
      <c r="C6" s="15"/>
      <c r="D6" s="15"/>
      <c r="E6" s="20"/>
      <c r="H6" s="15"/>
    </row>
    <row r="7" spans="1:13" ht="51" x14ac:dyDescent="0.2">
      <c r="B7" s="20" t="s">
        <v>15</v>
      </c>
      <c r="D7" s="15"/>
      <c r="E7" s="15"/>
      <c r="F7" s="15"/>
      <c r="G7" s="15"/>
      <c r="H7" s="15"/>
    </row>
    <row r="15" spans="1:13" x14ac:dyDescent="0.2">
      <c r="E15" s="7"/>
    </row>
    <row r="16" spans="1:13" x14ac:dyDescent="0.2">
      <c r="E16" s="7"/>
    </row>
    <row r="17" spans="4:8" x14ac:dyDescent="0.2">
      <c r="E17" s="7"/>
    </row>
    <row r="18" spans="4:8" x14ac:dyDescent="0.2">
      <c r="E18" s="7"/>
    </row>
    <row r="19" spans="4:8" x14ac:dyDescent="0.2">
      <c r="E19" s="7"/>
    </row>
    <row r="20" spans="4:8" x14ac:dyDescent="0.2">
      <c r="E20" s="7"/>
    </row>
    <row r="21" spans="4:8" x14ac:dyDescent="0.2">
      <c r="E21" s="7"/>
    </row>
    <row r="22" spans="4:8" x14ac:dyDescent="0.2">
      <c r="E22" s="7"/>
    </row>
    <row r="23" spans="4:8" x14ac:dyDescent="0.2">
      <c r="E23" s="7"/>
    </row>
    <row r="24" spans="4:8" x14ac:dyDescent="0.2">
      <c r="D24" s="15"/>
      <c r="E24" s="15"/>
      <c r="F24" s="15"/>
      <c r="G24" s="15"/>
      <c r="H24" s="15"/>
    </row>
  </sheetData>
  <mergeCells count="1">
    <mergeCell ref="E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8"/>
  <sheetViews>
    <sheetView workbookViewId="0">
      <selection activeCell="G9" sqref="G9"/>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18</v>
      </c>
      <c r="B4" s="6"/>
      <c r="C4" s="6">
        <v>15.2</v>
      </c>
      <c r="D4" s="6">
        <v>14</v>
      </c>
      <c r="E4" s="6">
        <v>17.600000000000001</v>
      </c>
      <c r="F4" s="21">
        <f>SUM(C4:E4)</f>
        <v>46.8</v>
      </c>
      <c r="G4" s="6"/>
      <c r="H4" s="6"/>
    </row>
    <row r="5" spans="1:13" x14ac:dyDescent="0.2">
      <c r="A5" s="9" t="s">
        <v>19</v>
      </c>
      <c r="B5" s="6"/>
      <c r="C5" s="6">
        <v>8</v>
      </c>
      <c r="D5" s="6">
        <v>10</v>
      </c>
      <c r="E5" s="6">
        <v>12.4</v>
      </c>
      <c r="F5" s="21">
        <f t="shared" ref="F5" si="0">SUM(C5:E5)</f>
        <v>30.4</v>
      </c>
      <c r="G5" s="6"/>
      <c r="H5" s="6"/>
    </row>
    <row r="6" spans="1:13" x14ac:dyDescent="0.2">
      <c r="B6"/>
      <c r="C6" s="15"/>
      <c r="D6" s="15"/>
      <c r="E6" s="20"/>
      <c r="H6" s="15"/>
    </row>
    <row r="7" spans="1:13" ht="51" x14ac:dyDescent="0.2">
      <c r="B7" s="20" t="s">
        <v>15</v>
      </c>
      <c r="D7" s="15"/>
      <c r="E7" s="15"/>
      <c r="F7" s="15"/>
      <c r="G7" s="15"/>
      <c r="H7" s="15"/>
    </row>
    <row r="8" spans="1:13" x14ac:dyDescent="0.2">
      <c r="B8"/>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c r="E15" s="7"/>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D24" s="15"/>
      <c r="E24" s="15"/>
      <c r="F24" s="15"/>
      <c r="G24" s="15"/>
      <c r="H24" s="15"/>
    </row>
    <row r="25" spans="2:8" x14ac:dyDescent="0.2">
      <c r="B25"/>
    </row>
    <row r="26" spans="2:8" x14ac:dyDescent="0.2">
      <c r="B26"/>
    </row>
    <row r="27" spans="2:8" x14ac:dyDescent="0.2">
      <c r="B27"/>
    </row>
    <row r="28" spans="2:8" x14ac:dyDescent="0.2">
      <c r="B28"/>
    </row>
  </sheetData>
  <mergeCells count="1">
    <mergeCell ref="E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8"/>
  <sheetViews>
    <sheetView workbookViewId="0">
      <selection activeCell="G14" sqref="G14"/>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18</v>
      </c>
      <c r="B4" s="6"/>
      <c r="C4" s="6">
        <v>20</v>
      </c>
      <c r="D4" s="6">
        <v>20</v>
      </c>
      <c r="E4" s="6">
        <v>20</v>
      </c>
      <c r="F4" s="21">
        <f>SUM(C4:E4)</f>
        <v>60</v>
      </c>
      <c r="G4" s="6"/>
      <c r="H4" s="6"/>
    </row>
    <row r="5" spans="1:13" x14ac:dyDescent="0.2">
      <c r="A5" s="9" t="s">
        <v>19</v>
      </c>
      <c r="B5" s="6"/>
      <c r="C5" s="6">
        <v>16</v>
      </c>
      <c r="D5" s="6">
        <v>20</v>
      </c>
      <c r="E5" s="6">
        <v>20</v>
      </c>
      <c r="F5" s="21">
        <f t="shared" ref="F5" si="0">SUM(C5:E5)</f>
        <v>56</v>
      </c>
      <c r="G5" s="6"/>
      <c r="H5" s="6"/>
    </row>
    <row r="6" spans="1:13" x14ac:dyDescent="0.2">
      <c r="B6"/>
      <c r="C6" s="15"/>
      <c r="D6" s="15"/>
      <c r="E6" s="20"/>
      <c r="H6" s="15"/>
    </row>
    <row r="7" spans="1:13" ht="51" x14ac:dyDescent="0.2">
      <c r="B7" s="20" t="s">
        <v>15</v>
      </c>
      <c r="D7" s="15"/>
      <c r="E7" s="15"/>
      <c r="F7" s="15"/>
      <c r="G7" s="15"/>
      <c r="H7" s="15"/>
    </row>
    <row r="8" spans="1:13" x14ac:dyDescent="0.2">
      <c r="B8"/>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c r="E15" s="7"/>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D24" s="15"/>
      <c r="E24" s="15"/>
      <c r="F24" s="15"/>
      <c r="G24" s="15"/>
      <c r="H24" s="15"/>
    </row>
    <row r="25" spans="2:8" x14ac:dyDescent="0.2">
      <c r="B25"/>
      <c r="G25" s="15" t="s">
        <v>16</v>
      </c>
    </row>
    <row r="26" spans="2:8" x14ac:dyDescent="0.2">
      <c r="B26"/>
    </row>
    <row r="27" spans="2:8" x14ac:dyDescent="0.2">
      <c r="B27"/>
    </row>
    <row r="28" spans="2:8" x14ac:dyDescent="0.2">
      <c r="B28"/>
    </row>
  </sheetData>
  <mergeCells count="1">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8"/>
  <sheetViews>
    <sheetView workbookViewId="0">
      <selection activeCell="G24" sqref="G24"/>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18</v>
      </c>
      <c r="B4" s="6"/>
      <c r="C4" s="6">
        <v>20</v>
      </c>
      <c r="D4" s="6">
        <v>20</v>
      </c>
      <c r="E4" s="6">
        <v>20</v>
      </c>
      <c r="F4" s="21">
        <f>SUM(C4:E4)</f>
        <v>60</v>
      </c>
      <c r="G4" s="6"/>
      <c r="H4" s="6"/>
    </row>
    <row r="5" spans="1:13" x14ac:dyDescent="0.2">
      <c r="A5" s="9" t="s">
        <v>19</v>
      </c>
      <c r="B5" s="6"/>
      <c r="C5" s="6">
        <v>16</v>
      </c>
      <c r="D5" s="6">
        <v>16</v>
      </c>
      <c r="E5" s="6">
        <v>16</v>
      </c>
      <c r="F5" s="21">
        <f t="shared" ref="F5" si="0">SUM(C5:E5)</f>
        <v>48</v>
      </c>
      <c r="G5" s="6"/>
      <c r="H5" s="6"/>
    </row>
    <row r="6" spans="1:13" x14ac:dyDescent="0.2">
      <c r="B6"/>
      <c r="C6" s="15"/>
      <c r="D6" s="15"/>
      <c r="E6" s="20"/>
      <c r="H6" s="15"/>
    </row>
    <row r="7" spans="1:13" ht="51" x14ac:dyDescent="0.2">
      <c r="B7" s="20" t="s">
        <v>15</v>
      </c>
      <c r="D7" s="15"/>
      <c r="E7" s="15"/>
      <c r="F7" s="15"/>
      <c r="G7" s="15"/>
      <c r="H7" s="15"/>
    </row>
    <row r="8" spans="1:13" x14ac:dyDescent="0.2">
      <c r="B8"/>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c r="E15" s="7"/>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D24" s="15"/>
      <c r="E24" s="15"/>
      <c r="F24" s="15"/>
      <c r="G24" s="15"/>
      <c r="H24" s="15"/>
    </row>
    <row r="25" spans="2:8" x14ac:dyDescent="0.2">
      <c r="B25"/>
    </row>
    <row r="26" spans="2:8" x14ac:dyDescent="0.2">
      <c r="B26"/>
    </row>
    <row r="27" spans="2:8" x14ac:dyDescent="0.2">
      <c r="B27"/>
    </row>
    <row r="28" spans="2:8" x14ac:dyDescent="0.2">
      <c r="B28"/>
    </row>
  </sheetData>
  <mergeCells count="1">
    <mergeCell ref="E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2"/>
  <sheetViews>
    <sheetView tabSelected="1" zoomScale="85" zoomScaleNormal="85" workbookViewId="0">
      <selection activeCell="D13" sqref="D13"/>
    </sheetView>
  </sheetViews>
  <sheetFormatPr defaultColWidth="9.140625" defaultRowHeight="15" x14ac:dyDescent="0.2"/>
  <cols>
    <col min="1" max="1" width="58.85546875" style="2" bestFit="1" customWidth="1"/>
    <col min="2" max="5" width="10.85546875" style="2" bestFit="1" customWidth="1"/>
    <col min="6" max="6" width="10.85546875" style="2" customWidth="1"/>
    <col min="7" max="7" width="9" style="2" customWidth="1"/>
    <col min="8" max="8" width="7" style="2" customWidth="1"/>
    <col min="9" max="10" width="9" style="2" bestFit="1" customWidth="1"/>
    <col min="11" max="14" width="7.7109375" style="2" customWidth="1"/>
    <col min="15" max="15" width="7.140625" style="2" bestFit="1" customWidth="1"/>
    <col min="16" max="16" width="6.28515625" style="2" customWidth="1"/>
    <col min="17" max="17" width="9.85546875" style="19" customWidth="1"/>
    <col min="18" max="18" width="6.140625" style="2" customWidth="1"/>
    <col min="19" max="21" width="7.7109375" style="2" customWidth="1"/>
    <col min="22" max="22" width="7.5703125" style="2" customWidth="1"/>
    <col min="23" max="24" width="7.7109375" style="2" customWidth="1"/>
    <col min="25" max="25" width="10.42578125" style="2" bestFit="1" customWidth="1"/>
    <col min="26" max="16384" width="9.140625" style="2"/>
  </cols>
  <sheetData>
    <row r="1" spans="1:23" ht="15.75" x14ac:dyDescent="0.25">
      <c r="A1" s="29" t="s">
        <v>17</v>
      </c>
      <c r="B1" s="29"/>
      <c r="C1" s="29"/>
      <c r="D1" s="29"/>
      <c r="E1" s="29"/>
      <c r="F1" s="29"/>
      <c r="G1" s="29"/>
      <c r="H1" s="29"/>
      <c r="I1" s="29"/>
      <c r="J1" s="29"/>
      <c r="K1" s="29"/>
      <c r="L1" s="29"/>
      <c r="M1" s="29"/>
      <c r="N1" s="10"/>
      <c r="O1" s="10"/>
      <c r="P1" s="10"/>
      <c r="Q1" s="16"/>
      <c r="R1" s="10"/>
      <c r="S1" s="4"/>
      <c r="T1" s="4"/>
      <c r="U1" s="4"/>
      <c r="V1" s="4"/>
      <c r="W1" s="1"/>
    </row>
    <row r="2" spans="1:23" s="3" customFormat="1" ht="255.75" customHeight="1" thickBot="1" x14ac:dyDescent="0.25">
      <c r="A2" s="13"/>
      <c r="B2" s="14" t="s">
        <v>10</v>
      </c>
      <c r="C2" s="14" t="s">
        <v>0</v>
      </c>
      <c r="D2" s="14" t="s">
        <v>1</v>
      </c>
      <c r="E2" s="14" t="s">
        <v>2</v>
      </c>
      <c r="F2" s="14" t="s">
        <v>3</v>
      </c>
      <c r="G2" s="14" t="s">
        <v>9</v>
      </c>
      <c r="H2" s="14" t="s">
        <v>12</v>
      </c>
      <c r="I2" s="17" t="s">
        <v>13</v>
      </c>
      <c r="J2" s="14" t="s">
        <v>11</v>
      </c>
      <c r="K2" s="2"/>
    </row>
    <row r="3" spans="1:23" s="27" customFormat="1" ht="16.5" customHeight="1" x14ac:dyDescent="0.25">
      <c r="A3" s="22" t="s">
        <v>18</v>
      </c>
      <c r="B3" s="23">
        <f>'Evaluator 1'!F4</f>
        <v>48</v>
      </c>
      <c r="C3" s="23">
        <f>'Evaluator 2'!F4</f>
        <v>48</v>
      </c>
      <c r="D3" s="23">
        <f>'Evaluator 3'!F4</f>
        <v>46.8</v>
      </c>
      <c r="E3" s="23">
        <f>'Evaluator 4'!F4</f>
        <v>60</v>
      </c>
      <c r="F3" s="23">
        <f>'Evaluator 5'!F4</f>
        <v>60</v>
      </c>
      <c r="G3" s="24">
        <f>AVERAGE(B3:F3)</f>
        <v>52.56</v>
      </c>
      <c r="H3" s="24">
        <f>'Evaluator 1'!B4</f>
        <v>40</v>
      </c>
      <c r="I3" s="25">
        <f>SUM(G3,H3)</f>
        <v>92.56</v>
      </c>
      <c r="J3" s="26">
        <f>_xlfn.RANK.EQ(I3,$I$3:$I$4,0)</f>
        <v>1</v>
      </c>
      <c r="K3" s="26"/>
    </row>
    <row r="4" spans="1:23" ht="15.75" x14ac:dyDescent="0.25">
      <c r="A4" s="1" t="s">
        <v>19</v>
      </c>
      <c r="B4" s="12">
        <f>'Evaluator 1'!F5</f>
        <v>36</v>
      </c>
      <c r="C4" s="12">
        <f>'Evaluator 2'!F5</f>
        <v>42</v>
      </c>
      <c r="D4" s="12">
        <f>'Evaluator 3'!F5</f>
        <v>30.4</v>
      </c>
      <c r="E4" s="12">
        <f>'Evaluator 4'!F5</f>
        <v>56</v>
      </c>
      <c r="F4" s="12">
        <f>'Evaluator 5'!F5</f>
        <v>48</v>
      </c>
      <c r="G4" s="11">
        <f>AVERAGE(B4:F4)</f>
        <v>42.480000000000004</v>
      </c>
      <c r="H4" s="11">
        <f>'Evaluator 1'!B5</f>
        <v>16</v>
      </c>
      <c r="I4" s="18">
        <f t="shared" ref="I4" si="0">SUM(G4,H4)</f>
        <v>58.480000000000004</v>
      </c>
      <c r="J4" s="1">
        <f>_xlfn.RANK.EQ(I4,$I$3:$I$4,0)</f>
        <v>2</v>
      </c>
      <c r="K4" s="1"/>
      <c r="Q4" s="2"/>
    </row>
    <row r="12" spans="1:23" x14ac:dyDescent="0.2">
      <c r="B12" s="2" t="s">
        <v>20</v>
      </c>
    </row>
  </sheetData>
  <mergeCells count="1">
    <mergeCell ref="A1:M1"/>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EF9EF-EA0B-4746-BCC5-0CDE09D1A9FD}">
  <dimension ref="A1:AB47"/>
  <sheetViews>
    <sheetView topLeftCell="A5" zoomScaleNormal="100" workbookViewId="0">
      <selection activeCell="B14" sqref="B14:D14"/>
    </sheetView>
  </sheetViews>
  <sheetFormatPr defaultRowHeight="12.75" x14ac:dyDescent="0.2"/>
  <cols>
    <col min="1" max="1" width="23.140625" style="30" customWidth="1"/>
    <col min="2" max="3" width="9.5703125" style="30" customWidth="1"/>
    <col min="4" max="4" width="16.85546875" style="30" customWidth="1"/>
    <col min="5" max="6" width="9.5703125" style="30" customWidth="1"/>
    <col min="7" max="7" width="35.5703125" style="30" customWidth="1"/>
    <col min="8" max="9" width="9.5703125" style="30" customWidth="1"/>
    <col min="10" max="10" width="15.42578125" style="30" customWidth="1"/>
    <col min="11" max="12" width="9.5703125" style="30" customWidth="1"/>
    <col min="13" max="13" width="17.140625" style="30" customWidth="1"/>
    <col min="14" max="28" width="9.5703125" style="30" customWidth="1"/>
    <col min="29" max="16384" width="9.140625" style="30"/>
  </cols>
  <sheetData>
    <row r="1" spans="1:13" ht="15.75" customHeight="1" x14ac:dyDescent="0.25">
      <c r="A1" s="71" t="s">
        <v>38</v>
      </c>
      <c r="B1" s="71"/>
      <c r="C1" s="71"/>
      <c r="D1" s="71"/>
      <c r="E1" s="71"/>
      <c r="F1" s="71"/>
      <c r="G1" s="71"/>
      <c r="H1" s="71"/>
      <c r="I1" s="71"/>
      <c r="J1" s="70"/>
    </row>
    <row r="2" spans="1:13" ht="15.75" x14ac:dyDescent="0.25">
      <c r="A2" s="69" t="s">
        <v>37</v>
      </c>
      <c r="B2" s="69"/>
      <c r="C2" s="69"/>
      <c r="D2" s="69"/>
      <c r="E2" s="69"/>
      <c r="F2" s="69"/>
      <c r="G2" s="69"/>
      <c r="H2" s="69"/>
      <c r="I2" s="69"/>
      <c r="J2" s="68"/>
    </row>
    <row r="3" spans="1:13" x14ac:dyDescent="0.2">
      <c r="A3" s="66" t="s">
        <v>36</v>
      </c>
      <c r="B3" s="67"/>
      <c r="C3" s="67"/>
      <c r="D3" s="67"/>
    </row>
    <row r="4" spans="1:13" ht="15" customHeight="1" x14ac:dyDescent="0.2">
      <c r="A4" s="66" t="s">
        <v>35</v>
      </c>
      <c r="B4" s="65" t="s">
        <v>34</v>
      </c>
      <c r="C4" s="65"/>
      <c r="D4" s="65"/>
      <c r="E4" s="64"/>
    </row>
    <row r="5" spans="1:13" ht="20.25" customHeight="1" x14ac:dyDescent="0.25">
      <c r="A5" s="63" t="s">
        <v>33</v>
      </c>
      <c r="B5" s="63"/>
      <c r="C5" s="62"/>
      <c r="D5" s="62"/>
      <c r="E5" s="62"/>
      <c r="F5" s="62"/>
      <c r="G5" s="62"/>
    </row>
    <row r="6" spans="1:13" ht="27" customHeight="1" thickBot="1" x14ac:dyDescent="0.25">
      <c r="A6" s="58"/>
      <c r="B6" s="57" t="s">
        <v>32</v>
      </c>
      <c r="C6" s="57"/>
      <c r="D6" s="57"/>
      <c r="E6" s="57"/>
      <c r="F6" s="57"/>
      <c r="G6" s="57"/>
      <c r="H6" s="57"/>
      <c r="I6" s="57"/>
    </row>
    <row r="7" spans="1:13" ht="20.25" customHeight="1" x14ac:dyDescent="0.25">
      <c r="A7" s="61" t="s">
        <v>31</v>
      </c>
      <c r="B7" s="61"/>
      <c r="C7" s="60"/>
      <c r="D7" s="59"/>
      <c r="E7" s="59"/>
      <c r="F7" s="59"/>
      <c r="G7" s="59"/>
    </row>
    <row r="8" spans="1:13" ht="27" customHeight="1" thickBot="1" x14ac:dyDescent="0.25">
      <c r="A8" s="58"/>
      <c r="B8" s="57" t="s">
        <v>30</v>
      </c>
      <c r="C8" s="57"/>
      <c r="D8" s="57"/>
      <c r="E8" s="57"/>
      <c r="F8" s="57"/>
      <c r="G8" s="57"/>
      <c r="H8" s="57"/>
      <c r="I8" s="57"/>
    </row>
    <row r="9" spans="1:13" ht="15" customHeight="1" x14ac:dyDescent="0.2"/>
    <row r="10" spans="1:13" ht="15" customHeight="1" x14ac:dyDescent="0.2"/>
    <row r="11" spans="1:13" ht="11.25" customHeight="1" thickBot="1" x14ac:dyDescent="0.25"/>
    <row r="12" spans="1:13" s="49" customFormat="1" ht="13.5" thickBot="1" x14ac:dyDescent="0.25">
      <c r="B12" s="56" t="s">
        <v>29</v>
      </c>
      <c r="C12" s="55"/>
      <c r="D12" s="54"/>
      <c r="E12" s="56" t="s">
        <v>28</v>
      </c>
      <c r="F12" s="55"/>
      <c r="G12" s="54"/>
      <c r="H12" s="56" t="s">
        <v>27</v>
      </c>
      <c r="I12" s="55"/>
      <c r="J12" s="54"/>
      <c r="K12" s="56" t="s">
        <v>26</v>
      </c>
      <c r="L12" s="55"/>
      <c r="M12" s="54"/>
    </row>
    <row r="13" spans="1:13" s="49" customFormat="1" ht="228" customHeight="1" x14ac:dyDescent="0.2">
      <c r="B13" s="53" t="s">
        <v>39</v>
      </c>
      <c r="C13" s="51"/>
      <c r="D13" s="50"/>
      <c r="E13" s="52" t="s">
        <v>25</v>
      </c>
      <c r="F13" s="51"/>
      <c r="G13" s="50"/>
      <c r="H13" s="52" t="s">
        <v>24</v>
      </c>
      <c r="I13" s="51"/>
      <c r="J13" s="50"/>
      <c r="K13" s="52" t="s">
        <v>23</v>
      </c>
      <c r="L13" s="51"/>
      <c r="M13" s="50"/>
    </row>
    <row r="14" spans="1:13" s="42" customFormat="1" ht="11.25" customHeight="1" x14ac:dyDescent="0.2">
      <c r="A14" s="48"/>
      <c r="B14" s="47" t="s">
        <v>22</v>
      </c>
      <c r="C14" s="46"/>
      <c r="D14" s="45"/>
      <c r="E14" s="47" t="s">
        <v>22</v>
      </c>
      <c r="F14" s="46"/>
      <c r="G14" s="45"/>
      <c r="H14" s="47" t="s">
        <v>22</v>
      </c>
      <c r="I14" s="46"/>
      <c r="J14" s="45"/>
      <c r="K14" s="47" t="s">
        <v>22</v>
      </c>
      <c r="L14" s="46"/>
      <c r="M14" s="45"/>
    </row>
    <row r="15" spans="1:13" s="42" customFormat="1" x14ac:dyDescent="0.2">
      <c r="A15" s="44" t="s">
        <v>18</v>
      </c>
      <c r="B15" s="43"/>
      <c r="C15" s="43"/>
      <c r="D15" s="43"/>
      <c r="E15" s="43"/>
      <c r="F15" s="43"/>
      <c r="G15" s="43"/>
      <c r="H15" s="43"/>
      <c r="I15" s="43"/>
      <c r="J15" s="43"/>
      <c r="K15" s="43"/>
      <c r="L15" s="43"/>
      <c r="M15" s="43"/>
    </row>
    <row r="16" spans="1:13" s="42" customFormat="1" x14ac:dyDescent="0.2">
      <c r="A16" s="44" t="s">
        <v>19</v>
      </c>
      <c r="B16" s="43"/>
      <c r="C16" s="43"/>
      <c r="D16" s="43"/>
      <c r="E16" s="43"/>
      <c r="F16" s="43"/>
      <c r="G16" s="43"/>
      <c r="H16" s="43"/>
      <c r="I16" s="43"/>
      <c r="J16" s="43"/>
      <c r="K16" s="43"/>
      <c r="L16" s="43"/>
      <c r="M16" s="43"/>
    </row>
    <row r="17" spans="1:28" s="40" customFormat="1" ht="7.5" customHeight="1" x14ac:dyDescent="0.2">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row>
    <row r="18" spans="1:28" s="39" customFormat="1" ht="6.75" customHeight="1" x14ac:dyDescent="0.2"/>
    <row r="20" spans="1:28" x14ac:dyDescent="0.2">
      <c r="A20" s="38"/>
      <c r="G20" s="32"/>
      <c r="H20" s="32"/>
    </row>
    <row r="21" spans="1:28" x14ac:dyDescent="0.2">
      <c r="A21" s="37"/>
      <c r="G21" s="32"/>
      <c r="H21" s="32"/>
      <c r="I21" s="32"/>
      <c r="J21" s="32"/>
    </row>
    <row r="22" spans="1:28" ht="15" x14ac:dyDescent="0.25">
      <c r="A22" s="35"/>
      <c r="B22" s="35"/>
      <c r="G22" s="34"/>
      <c r="H22" s="32"/>
      <c r="I22" s="32"/>
      <c r="J22" s="32"/>
    </row>
    <row r="23" spans="1:28" ht="15" x14ac:dyDescent="0.25">
      <c r="A23" s="36"/>
      <c r="B23" s="36"/>
      <c r="G23" s="34"/>
      <c r="H23" s="32"/>
      <c r="I23" s="32"/>
      <c r="J23" s="32"/>
    </row>
    <row r="24" spans="1:28" ht="15" x14ac:dyDescent="0.25">
      <c r="A24" s="35"/>
      <c r="B24" s="35"/>
      <c r="G24" s="34"/>
      <c r="H24" s="32"/>
      <c r="I24" s="32"/>
      <c r="J24" s="32"/>
    </row>
    <row r="25" spans="1:28" ht="15" x14ac:dyDescent="0.25">
      <c r="A25" s="35"/>
      <c r="B25" s="35"/>
      <c r="G25" s="34"/>
      <c r="H25" s="32"/>
      <c r="I25" s="32"/>
      <c r="J25" s="32"/>
    </row>
    <row r="26" spans="1:28" ht="15" x14ac:dyDescent="0.25">
      <c r="A26" s="35"/>
      <c r="B26" s="35"/>
      <c r="G26" s="34"/>
      <c r="H26" s="32"/>
      <c r="I26" s="32"/>
      <c r="J26" s="32"/>
    </row>
    <row r="27" spans="1:28" x14ac:dyDescent="0.2">
      <c r="A27" s="33"/>
      <c r="B27" s="33"/>
      <c r="C27" s="33"/>
      <c r="G27" s="32"/>
      <c r="H27" s="32"/>
      <c r="I27" s="32"/>
      <c r="J27" s="32"/>
    </row>
    <row r="28" spans="1:28" x14ac:dyDescent="0.2">
      <c r="A28" s="33"/>
      <c r="B28" s="33"/>
      <c r="C28" s="33"/>
      <c r="G28" s="32"/>
      <c r="H28" s="32"/>
      <c r="I28" s="32"/>
      <c r="J28" s="32"/>
    </row>
    <row r="29" spans="1:28" x14ac:dyDescent="0.2">
      <c r="I29" s="32"/>
      <c r="J29" s="32"/>
      <c r="K29" s="32"/>
      <c r="L29" s="32"/>
    </row>
    <row r="30" spans="1:28" x14ac:dyDescent="0.2">
      <c r="I30" s="32"/>
      <c r="J30" s="32"/>
      <c r="K30" s="32"/>
      <c r="L30" s="32"/>
      <c r="M30" s="32"/>
    </row>
    <row r="31" spans="1:28" x14ac:dyDescent="0.2">
      <c r="L31" s="32"/>
      <c r="M31" s="32"/>
    </row>
    <row r="32" spans="1:28" x14ac:dyDescent="0.2">
      <c r="L32" s="32"/>
      <c r="M32" s="32"/>
    </row>
    <row r="33" spans="1:13" x14ac:dyDescent="0.2">
      <c r="L33" s="32"/>
      <c r="M33" s="32"/>
    </row>
    <row r="34" spans="1:13" x14ac:dyDescent="0.2">
      <c r="L34" s="32"/>
      <c r="M34" s="32"/>
    </row>
    <row r="47" spans="1:13" x14ac:dyDescent="0.2">
      <c r="A47" s="31" t="s">
        <v>21</v>
      </c>
    </row>
  </sheetData>
  <mergeCells count="28">
    <mergeCell ref="B15:D15"/>
    <mergeCell ref="B16:D16"/>
    <mergeCell ref="E16:G16"/>
    <mergeCell ref="H16:J16"/>
    <mergeCell ref="E14:G14"/>
    <mergeCell ref="H14:J14"/>
    <mergeCell ref="K16:M16"/>
    <mergeCell ref="E15:G15"/>
    <mergeCell ref="H15:J15"/>
    <mergeCell ref="K15:M15"/>
    <mergeCell ref="K14:M14"/>
    <mergeCell ref="K12:M12"/>
    <mergeCell ref="B13:D13"/>
    <mergeCell ref="E13:G13"/>
    <mergeCell ref="H13:J13"/>
    <mergeCell ref="K13:M13"/>
    <mergeCell ref="B12:D12"/>
    <mergeCell ref="E12:G12"/>
    <mergeCell ref="H12:J12"/>
    <mergeCell ref="B14:D14"/>
    <mergeCell ref="B8:I8"/>
    <mergeCell ref="B6:I6"/>
    <mergeCell ref="A5:B5"/>
    <mergeCell ref="A7:B7"/>
    <mergeCell ref="A1:I1"/>
    <mergeCell ref="B3:D3"/>
    <mergeCell ref="B4:D4"/>
    <mergeCell ref="A2:I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Matrix</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2022-11-03T17:07:14Z</dcterms:modified>
</cp:coreProperties>
</file>