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2\Formal Solicitations\RFP783-22005 Consulting Services for Parking ADA Compliance  - SELENE CISNEROS\Evaluations\"/>
    </mc:Choice>
  </mc:AlternateContent>
  <bookViews>
    <workbookView xWindow="0" yWindow="0" windowWidth="28800" windowHeight="13635" tabRatio="952" activeTab="7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Evaluator 6" sheetId="4" r:id="rId6"/>
    <sheet name="Evaluation" sheetId="11" r:id="rId7"/>
    <sheet name="Summary" sheetId="1" r:id="rId8"/>
  </sheets>
  <calcPr calcId="152511"/>
</workbook>
</file>

<file path=xl/calcChain.xml><?xml version="1.0" encoding="utf-8"?>
<calcChain xmlns="http://schemas.openxmlformats.org/spreadsheetml/2006/main">
  <c r="I5" i="4" l="1"/>
  <c r="I4" i="4"/>
  <c r="M8" i="1"/>
  <c r="K7" i="1"/>
  <c r="H7" i="1"/>
  <c r="O7" i="1" s="1"/>
  <c r="B8" i="1"/>
  <c r="C8" i="1"/>
  <c r="D8" i="1"/>
  <c r="E8" i="1"/>
  <c r="F8" i="1"/>
  <c r="G8" i="1"/>
  <c r="H8" i="1" s="1"/>
  <c r="I8" i="1" s="1"/>
  <c r="K6" i="1"/>
  <c r="G7" i="1"/>
  <c r="F7" i="1"/>
  <c r="E7" i="1"/>
  <c r="D7" i="1"/>
  <c r="C7" i="1"/>
  <c r="I4" i="10"/>
  <c r="I4" i="3" l="1"/>
  <c r="I5" i="10"/>
  <c r="I5" i="9"/>
  <c r="I4" i="9"/>
  <c r="I5" i="5"/>
  <c r="I4" i="5"/>
  <c r="I5" i="3"/>
  <c r="I4" i="2"/>
  <c r="L7" i="1" l="1"/>
  <c r="K8" i="1"/>
  <c r="L8" i="1" s="1"/>
  <c r="M7" i="1" l="1"/>
  <c r="I5" i="2"/>
  <c r="B7" i="1"/>
  <c r="A8" i="1" l="1"/>
  <c r="A7" i="1"/>
  <c r="O8" i="1" l="1"/>
  <c r="P8" i="1" s="1"/>
  <c r="P7" i="1" l="1"/>
  <c r="I7" i="1"/>
</calcChain>
</file>

<file path=xl/sharedStrings.xml><?xml version="1.0" encoding="utf-8"?>
<sst xmlns="http://schemas.openxmlformats.org/spreadsheetml/2006/main" count="95" uniqueCount="44">
  <si>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</si>
  <si>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</si>
  <si>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</si>
  <si>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</si>
  <si>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</si>
  <si>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</si>
  <si>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</si>
  <si>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Evaluator 6</t>
  </si>
  <si>
    <t>Criteria 1</t>
  </si>
  <si>
    <t>Criteria 2</t>
  </si>
  <si>
    <t>Criteria 3</t>
  </si>
  <si>
    <t>Criteria 4</t>
  </si>
  <si>
    <t>Criteria 5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</si>
  <si>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</si>
  <si>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</si>
  <si>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</si>
  <si>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</si>
  <si>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</si>
  <si>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</si>
  <si>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</si>
  <si>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</si>
  <si>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</si>
  <si>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</si>
  <si>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</si>
  <si>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Accessology</t>
  </si>
  <si>
    <t>Walker Consultant</t>
  </si>
  <si>
    <t>RFP783-22005 Consulting Services for Parking ADA Compliance</t>
  </si>
  <si>
    <t xml:space="preserve">University of Houston Evaluation Matrix </t>
  </si>
  <si>
    <t xml:space="preserve">RFP783-22005 Consulting Services for Parking ADA Compliance for Main and Sugar Land Campus 
 </t>
  </si>
  <si>
    <t>Name</t>
  </si>
  <si>
    <t>Evaluation Due Date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</si>
  <si>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</si>
  <si>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</si>
  <si>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</si>
  <si>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</si>
  <si>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</si>
  <si>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</si>
  <si>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>Previous experience and example of work</t>
  </si>
  <si>
    <t>Extent to which the goods or services meet UH needs</t>
  </si>
  <si>
    <t>Reputation of the vendor and of the vendor’s good and services</t>
  </si>
  <si>
    <t>the vendors part performance with UH or any University</t>
  </si>
  <si>
    <t>Points (1-5)</t>
  </si>
  <si>
    <t>Updated: 10/19</t>
  </si>
  <si>
    <t>List Purchasing Price **ONLY EVALUATOR 6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</si>
</sst>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6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2" borderId="1" applyNumberFormat="0" applyFont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15" fillId="2" borderId="1" applyNumberFormat="0" applyFont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2" borderId="1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4" fillId="0" borderId="0"/>
    <xf numFmtId="0" fontId="14" fillId="2" borderId="1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14" fillId="0" borderId="0" xfId="0" applyFont="1"/>
    <xf numFmtId="0" fontId="0" fillId="0" borderId="0" xfId="0"/>
    <xf numFmtId="0" fontId="12" fillId="0" borderId="0" xfId="0" applyFont="1" applyBorder="1" applyAlignment="1">
      <alignment horizontal="left"/>
    </xf>
    <xf numFmtId="0" fontId="35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7" fillId="0" borderId="10" xfId="47" applyFont="1" applyFill="1" applyBorder="1" applyAlignment="1">
      <alignment horizontal="right"/>
    </xf>
    <xf numFmtId="0" fontId="37" fillId="0" borderId="0" xfId="0" applyFont="1" applyFill="1" applyBorder="1"/>
    <xf numFmtId="0" fontId="38" fillId="0" borderId="0" xfId="0" applyFont="1" applyBorder="1" applyAlignment="1">
      <alignment horizontal="left"/>
    </xf>
    <xf numFmtId="0" fontId="38" fillId="25" borderId="0" xfId="0" applyFont="1" applyFill="1" applyAlignment="1"/>
    <xf numFmtId="0" fontId="39" fillId="25" borderId="0" xfId="0" applyFont="1" applyFill="1"/>
    <xf numFmtId="0" fontId="12" fillId="25" borderId="0" xfId="0" applyFont="1" applyFill="1" applyAlignment="1"/>
    <xf numFmtId="0" fontId="13" fillId="25" borderId="0" xfId="0" applyFont="1" applyFill="1"/>
    <xf numFmtId="0" fontId="39" fillId="25" borderId="0" xfId="0" applyFont="1" applyFill="1" applyBorder="1"/>
    <xf numFmtId="0" fontId="13" fillId="25" borderId="0" xfId="0" applyFont="1" applyFill="1" applyBorder="1"/>
    <xf numFmtId="0" fontId="12" fillId="25" borderId="0" xfId="0" applyFont="1" applyFill="1" applyBorder="1"/>
    <xf numFmtId="0" fontId="12" fillId="25" borderId="0" xfId="0" applyFont="1" applyFill="1"/>
    <xf numFmtId="0" fontId="12" fillId="25" borderId="0" xfId="0" applyFont="1" applyFill="1" applyBorder="1" applyAlignment="1">
      <alignment horizontal="left" vertical="center"/>
    </xf>
    <xf numFmtId="0" fontId="12" fillId="25" borderId="0" xfId="0" applyFont="1" applyFill="1" applyBorder="1" applyAlignment="1">
      <alignment horizontal="right" textRotation="90" wrapText="1"/>
    </xf>
    <xf numFmtId="0" fontId="33" fillId="25" borderId="0" xfId="0" applyFont="1" applyFill="1" applyBorder="1" applyAlignment="1">
      <alignment horizontal="right" textRotation="90" wrapText="1"/>
    </xf>
    <xf numFmtId="0" fontId="12" fillId="25" borderId="0" xfId="0" applyFont="1" applyFill="1" applyAlignment="1">
      <alignment horizontal="center" vertical="center"/>
    </xf>
    <xf numFmtId="4" fontId="13" fillId="25" borderId="11" xfId="0" applyNumberFormat="1" applyFont="1" applyFill="1" applyBorder="1" applyAlignment="1">
      <alignment horizontal="right"/>
    </xf>
    <xf numFmtId="4" fontId="13" fillId="25" borderId="12" xfId="0" applyNumberFormat="1" applyFont="1" applyFill="1" applyBorder="1" applyAlignment="1">
      <alignment horizontal="right"/>
    </xf>
    <xf numFmtId="0" fontId="13" fillId="25" borderId="11" xfId="0" applyFont="1" applyFill="1" applyBorder="1" applyAlignment="1">
      <alignment horizontal="right"/>
    </xf>
    <xf numFmtId="4" fontId="13" fillId="25" borderId="11" xfId="0" applyNumberFormat="1" applyFont="1" applyFill="1" applyBorder="1"/>
    <xf numFmtId="0" fontId="13" fillId="25" borderId="12" xfId="0" applyFont="1" applyFill="1" applyBorder="1" applyAlignment="1">
      <alignment horizontal="right"/>
    </xf>
    <xf numFmtId="4" fontId="13" fillId="25" borderId="12" xfId="0" applyNumberFormat="1" applyFont="1" applyFill="1" applyBorder="1"/>
    <xf numFmtId="0" fontId="13" fillId="25" borderId="11" xfId="0" applyFont="1" applyFill="1" applyBorder="1" applyAlignment="1">
      <alignment horizontal="left"/>
    </xf>
    <xf numFmtId="0" fontId="13" fillId="25" borderId="12" xfId="0" applyFont="1" applyFill="1" applyBorder="1" applyAlignment="1">
      <alignment horizontal="left"/>
    </xf>
    <xf numFmtId="0" fontId="40" fillId="25" borderId="0" xfId="0" applyFont="1" applyFill="1"/>
    <xf numFmtId="0" fontId="33" fillId="24" borderId="14" xfId="0" applyFont="1" applyFill="1" applyBorder="1" applyAlignment="1">
      <alignment horizontal="right" textRotation="90"/>
    </xf>
    <xf numFmtId="0" fontId="34" fillId="24" borderId="13" xfId="0" applyFont="1" applyFill="1" applyBorder="1" applyAlignment="1">
      <alignment horizontal="right"/>
    </xf>
    <xf numFmtId="0" fontId="34" fillId="24" borderId="15" xfId="0" applyFont="1" applyFill="1" applyBorder="1" applyAlignment="1">
      <alignment horizontal="right"/>
    </xf>
    <xf numFmtId="0" fontId="14" fillId="0" borderId="0" xfId="98"/>
    <xf numFmtId="0" fontId="14" fillId="0" borderId="0" xfId="98" applyFont="1"/>
    <xf numFmtId="0" fontId="14" fillId="0" borderId="0" xfId="98"/>
    <xf numFmtId="0" fontId="14" fillId="0" borderId="0" xfId="98" applyFont="1"/>
    <xf numFmtId="0" fontId="14" fillId="0" borderId="0" xfId="98" applyFont="1"/>
    <xf numFmtId="0" fontId="14" fillId="0" borderId="0" xfId="98"/>
    <xf numFmtId="0" fontId="36" fillId="0" borderId="10" xfId="47" applyFont="1" applyBorder="1" applyAlignment="1">
      <alignment horizontal="left"/>
    </xf>
    <xf numFmtId="0" fontId="14" fillId="0" borderId="0" xfId="98" applyFont="1" applyAlignment="1">
      <alignment horizontal="left"/>
    </xf>
    <xf numFmtId="0" fontId="38" fillId="25" borderId="0" xfId="0" applyFont="1" applyFill="1" applyAlignment="1">
      <alignment horizontal="right"/>
    </xf>
    <xf numFmtId="0" fontId="38" fillId="25" borderId="0" xfId="0" applyFont="1" applyFill="1" applyBorder="1" applyAlignment="1">
      <alignment horizontal="right"/>
    </xf>
    <xf numFmtId="0" fontId="38" fillId="0" borderId="0" xfId="0" applyFont="1" applyFill="1" applyAlignment="1">
      <alignment horizontal="left"/>
    </xf>
    <xf numFmtId="0" fontId="12" fillId="25" borderId="0" xfId="98" applyFont="1" applyFill="1" applyAlignment="1">
      <alignment horizontal="left" wrapText="1"/>
    </xf>
    <xf numFmtId="0" fontId="12" fillId="25" borderId="0" xfId="98" applyFont="1" applyFill="1" applyAlignment="1">
      <alignment wrapText="1"/>
    </xf>
    <xf numFmtId="0" fontId="14" fillId="25" borderId="0" xfId="98" applyFont="1" applyFill="1"/>
    <xf numFmtId="0" fontId="12" fillId="25" borderId="0" xfId="98" applyFont="1" applyFill="1" applyAlignment="1">
      <alignment horizontal="left"/>
    </xf>
    <xf numFmtId="0" fontId="13" fillId="25" borderId="0" xfId="98" applyFont="1" applyFill="1"/>
    <xf numFmtId="0" fontId="42" fillId="25" borderId="0" xfId="0" applyFont="1" applyFill="1" applyBorder="1" applyAlignment="1">
      <alignment horizontal="left"/>
    </xf>
    <xf numFmtId="0" fontId="14" fillId="26" borderId="0" xfId="0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  <xf numFmtId="0" fontId="41" fillId="25" borderId="0" xfId="0" applyFont="1" applyFill="1" applyBorder="1" applyAlignment="1"/>
    <xf numFmtId="0" fontId="45" fillId="25" borderId="0" xfId="105" applyFont="1" applyFill="1"/>
    <xf numFmtId="0" fontId="42" fillId="25" borderId="0" xfId="0" applyFont="1" applyFill="1" applyBorder="1" applyAlignment="1"/>
    <xf numFmtId="0" fontId="46" fillId="25" borderId="0" xfId="98" applyFont="1" applyFill="1"/>
    <xf numFmtId="0" fontId="44" fillId="25" borderId="0" xfId="105" applyFill="1"/>
    <xf numFmtId="0" fontId="14" fillId="25" borderId="0" xfId="98" applyFont="1" applyFill="1" applyAlignment="1">
      <alignment horizontal="center"/>
    </xf>
    <xf numFmtId="0" fontId="46" fillId="27" borderId="16" xfId="98" applyFont="1" applyFill="1" applyBorder="1" applyAlignment="1">
      <alignment horizontal="left"/>
    </xf>
    <xf numFmtId="0" fontId="46" fillId="27" borderId="17" xfId="98" applyFont="1" applyFill="1" applyBorder="1" applyAlignment="1">
      <alignment horizontal="left"/>
    </xf>
    <xf numFmtId="0" fontId="46" fillId="27" borderId="18" xfId="98" applyFont="1" applyFill="1" applyBorder="1" applyAlignment="1">
      <alignment horizontal="left"/>
    </xf>
    <xf numFmtId="0" fontId="47" fillId="25" borderId="16" xfId="98" applyFont="1" applyFill="1" applyBorder="1" applyAlignment="1">
      <alignment horizontal="left" vertical="top" wrapText="1"/>
    </xf>
    <xf numFmtId="0" fontId="40" fillId="25" borderId="17" xfId="98" applyFont="1" applyFill="1" applyBorder="1" applyAlignment="1">
      <alignment horizontal="left" vertical="top" wrapText="1"/>
    </xf>
    <xf numFmtId="0" fontId="40" fillId="25" borderId="18" xfId="98" applyFont="1" applyFill="1" applyBorder="1" applyAlignment="1">
      <alignment horizontal="left" vertical="top" wrapText="1"/>
    </xf>
    <xf numFmtId="0" fontId="40" fillId="25" borderId="16" xfId="98" applyFont="1" applyFill="1" applyBorder="1" applyAlignment="1">
      <alignment horizontal="left" vertical="top" wrapText="1"/>
    </xf>
    <xf numFmtId="0" fontId="48" fillId="25" borderId="0" xfId="98" applyFont="1" applyFill="1" applyAlignment="1">
      <alignment wrapText="1"/>
    </xf>
    <xf numFmtId="0" fontId="48" fillId="24" borderId="19" xfId="98" applyFont="1" applyFill="1" applyBorder="1" applyAlignment="1">
      <alignment horizontal="center" wrapText="1"/>
    </xf>
    <xf numFmtId="0" fontId="48" fillId="24" borderId="20" xfId="98" applyFont="1" applyFill="1" applyBorder="1" applyAlignment="1">
      <alignment horizontal="center" wrapText="1"/>
    </xf>
    <xf numFmtId="0" fontId="48" fillId="24" borderId="21" xfId="98" applyFont="1" applyFill="1" applyBorder="1" applyAlignment="1">
      <alignment horizontal="center" wrapText="1"/>
    </xf>
    <xf numFmtId="0" fontId="48" fillId="25" borderId="0" xfId="98" applyFont="1" applyFill="1" applyAlignment="1">
      <alignment horizontal="center" wrapText="1"/>
    </xf>
    <xf numFmtId="0" fontId="49" fillId="25" borderId="11" xfId="98" applyFont="1" applyFill="1" applyBorder="1" applyAlignment="1">
      <alignment wrapText="1"/>
    </xf>
    <xf numFmtId="0" fontId="14" fillId="26" borderId="13" xfId="98" applyFont="1" applyFill="1" applyBorder="1" applyAlignment="1">
      <alignment horizontal="center"/>
    </xf>
    <xf numFmtId="0" fontId="14" fillId="26" borderId="11" xfId="98" applyFont="1" applyFill="1" applyBorder="1" applyAlignment="1">
      <alignment horizontal="center"/>
    </xf>
    <xf numFmtId="0" fontId="14" fillId="26" borderId="22" xfId="98" applyFont="1" applyFill="1" applyBorder="1" applyAlignment="1">
      <alignment horizontal="center"/>
    </xf>
    <xf numFmtId="0" fontId="49" fillId="25" borderId="12" xfId="98" applyFont="1" applyFill="1" applyBorder="1" applyAlignment="1">
      <alignment wrapText="1"/>
    </xf>
    <xf numFmtId="0" fontId="14" fillId="26" borderId="15" xfId="98" applyFont="1" applyFill="1" applyBorder="1" applyAlignment="1">
      <alignment horizontal="center"/>
    </xf>
    <xf numFmtId="0" fontId="14" fillId="26" borderId="12" xfId="98" applyFont="1" applyFill="1" applyBorder="1" applyAlignment="1">
      <alignment horizontal="center"/>
    </xf>
    <xf numFmtId="0" fontId="14" fillId="26" borderId="23" xfId="98" applyFont="1" applyFill="1" applyBorder="1" applyAlignment="1">
      <alignment horizontal="center"/>
    </xf>
    <xf numFmtId="0" fontId="14" fillId="28" borderId="0" xfId="98" applyFont="1" applyFill="1" applyBorder="1"/>
    <xf numFmtId="0" fontId="14" fillId="28" borderId="24" xfId="98" applyFont="1" applyFill="1" applyBorder="1"/>
    <xf numFmtId="0" fontId="14" fillId="25" borderId="10" xfId="98" applyFont="1" applyFill="1" applyBorder="1"/>
    <xf numFmtId="0" fontId="50" fillId="25" borderId="0" xfId="98" applyFont="1" applyFill="1"/>
    <xf numFmtId="0" fontId="14" fillId="25" borderId="0" xfId="98" applyFont="1" applyFill="1" applyAlignment="1">
      <alignment wrapText="1"/>
    </xf>
    <xf numFmtId="0" fontId="51" fillId="0" borderId="0" xfId="0" applyFont="1" applyAlignment="1">
      <alignment horizontal="left"/>
    </xf>
    <xf numFmtId="0" fontId="49" fillId="25" borderId="0" xfId="98" applyFont="1" applyFill="1"/>
    <xf numFmtId="0" fontId="40" fillId="25" borderId="0" xfId="98" applyFont="1" applyFill="1"/>
  </cellXfs>
  <cellStyles count="106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5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11" xfId="103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rmal 7" xfId="102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Percent 3" xfId="104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H26" sqref="H26"/>
    </sheetView>
  </sheetViews>
  <sheetFormatPr defaultRowHeight="12.75" x14ac:dyDescent="0.2"/>
  <cols>
    <col min="1" max="3" width="9.42578125" customWidth="1"/>
    <col min="4" max="7" width="8.85546875" customWidth="1"/>
    <col min="8" max="8" width="8.85546875" style="7" customWidth="1"/>
    <col min="9" max="9" width="9.42578125" customWidth="1"/>
  </cols>
  <sheetData>
    <row r="1" spans="1:12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2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</row>
    <row r="3" spans="1:12" s="6" customFormat="1" x14ac:dyDescent="0.2">
      <c r="A3" s="44"/>
      <c r="B3" s="44"/>
      <c r="C3" s="44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</row>
    <row r="4" spans="1:12" x14ac:dyDescent="0.2">
      <c r="A4" s="45" t="s">
        <v>24</v>
      </c>
      <c r="B4" s="45"/>
      <c r="C4" s="45"/>
      <c r="D4" s="38">
        <v>0</v>
      </c>
      <c r="E4" s="38">
        <v>30.099999999999998</v>
      </c>
      <c r="F4" s="38">
        <v>12</v>
      </c>
      <c r="G4" s="38">
        <v>8</v>
      </c>
      <c r="H4" s="38">
        <v>7</v>
      </c>
      <c r="I4" s="12">
        <f>SUM(D4:H4)</f>
        <v>57.099999999999994</v>
      </c>
    </row>
    <row r="5" spans="1:12" x14ac:dyDescent="0.2">
      <c r="A5" s="45" t="s">
        <v>25</v>
      </c>
      <c r="B5" s="45"/>
      <c r="C5" s="45"/>
      <c r="D5" s="38">
        <v>0</v>
      </c>
      <c r="E5" s="38">
        <v>31.5</v>
      </c>
      <c r="F5" s="38">
        <v>11.399999999999999</v>
      </c>
      <c r="G5" s="38">
        <v>7</v>
      </c>
      <c r="H5" s="38">
        <v>7</v>
      </c>
      <c r="I5" s="12">
        <f>SUM(D5:H5)</f>
        <v>56.9</v>
      </c>
      <c r="L5" s="5"/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I5" sqref="I5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44"/>
      <c r="B3" s="44"/>
      <c r="C3" s="44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</row>
    <row r="4" spans="1:11" x14ac:dyDescent="0.2">
      <c r="A4" s="45" t="s">
        <v>24</v>
      </c>
      <c r="B4" s="45"/>
      <c r="C4" s="45"/>
      <c r="D4" s="39">
        <v>0</v>
      </c>
      <c r="E4" s="39">
        <v>14</v>
      </c>
      <c r="F4" s="39">
        <v>12</v>
      </c>
      <c r="G4" s="39">
        <v>8</v>
      </c>
      <c r="H4" s="39">
        <v>6</v>
      </c>
      <c r="I4" s="12">
        <f>SUM(D4:H4)</f>
        <v>40</v>
      </c>
    </row>
    <row r="5" spans="1:11" x14ac:dyDescent="0.2">
      <c r="A5" s="45" t="s">
        <v>25</v>
      </c>
      <c r="B5" s="45"/>
      <c r="C5" s="45"/>
      <c r="D5" s="39">
        <v>0</v>
      </c>
      <c r="E5" s="39">
        <v>35</v>
      </c>
      <c r="F5" s="39">
        <v>15</v>
      </c>
      <c r="G5" s="39">
        <v>8</v>
      </c>
      <c r="H5" s="39">
        <v>10</v>
      </c>
      <c r="I5" s="12">
        <f>SUM(D5:H5)</f>
        <v>68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E5" sqref="E5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44"/>
      <c r="B3" s="44"/>
      <c r="C3" s="44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</row>
    <row r="4" spans="1:11" x14ac:dyDescent="0.2">
      <c r="A4" s="45" t="s">
        <v>24</v>
      </c>
      <c r="B4" s="45"/>
      <c r="C4" s="45"/>
      <c r="D4" s="41">
        <v>0</v>
      </c>
      <c r="E4" s="41">
        <v>28.699999999999996</v>
      </c>
      <c r="F4" s="41">
        <v>12.600000000000001</v>
      </c>
      <c r="G4" s="41">
        <v>8</v>
      </c>
      <c r="H4" s="41">
        <v>7.4</v>
      </c>
      <c r="I4" s="12">
        <f>SUM(D4:H4)</f>
        <v>56.699999999999996</v>
      </c>
    </row>
    <row r="5" spans="1:11" x14ac:dyDescent="0.2">
      <c r="A5" s="45" t="s">
        <v>25</v>
      </c>
      <c r="B5" s="45"/>
      <c r="C5" s="45"/>
      <c r="D5" s="41">
        <v>0</v>
      </c>
      <c r="E5" s="41">
        <v>26.599999999999998</v>
      </c>
      <c r="F5" s="41">
        <v>12.899999999999999</v>
      </c>
      <c r="G5" s="41">
        <v>8</v>
      </c>
      <c r="H5" s="41">
        <v>8.6</v>
      </c>
      <c r="I5" s="12">
        <f>SUM(D5:H5)</f>
        <v>56.1</v>
      </c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D4" sqref="D4:H5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44"/>
      <c r="B3" s="44"/>
      <c r="C3" s="44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</row>
    <row r="4" spans="1:11" x14ac:dyDescent="0.2">
      <c r="A4" s="45" t="s">
        <v>24</v>
      </c>
      <c r="B4" s="45"/>
      <c r="C4" s="45"/>
      <c r="D4" s="42">
        <v>0</v>
      </c>
      <c r="E4" s="42">
        <v>24.5</v>
      </c>
      <c r="F4" s="42">
        <v>12</v>
      </c>
      <c r="G4" s="42">
        <v>6</v>
      </c>
      <c r="H4" s="42">
        <v>6</v>
      </c>
      <c r="I4" s="12">
        <f>SUM(D4:H4)</f>
        <v>48.5</v>
      </c>
    </row>
    <row r="5" spans="1:11" x14ac:dyDescent="0.2">
      <c r="A5" s="45" t="s">
        <v>25</v>
      </c>
      <c r="B5" s="45"/>
      <c r="C5" s="45"/>
      <c r="D5" s="42">
        <v>0</v>
      </c>
      <c r="E5" s="42">
        <v>35</v>
      </c>
      <c r="F5" s="42">
        <v>15</v>
      </c>
      <c r="G5" s="42">
        <v>10</v>
      </c>
      <c r="H5" s="42">
        <v>10</v>
      </c>
      <c r="I5" s="12">
        <f>SUM(D5:H5)</f>
        <v>70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E5" sqref="E5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44"/>
      <c r="B3" s="44"/>
      <c r="C3" s="44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</row>
    <row r="4" spans="1:11" x14ac:dyDescent="0.2">
      <c r="A4" s="45" t="s">
        <v>24</v>
      </c>
      <c r="B4" s="45"/>
      <c r="C4" s="45"/>
      <c r="D4" s="43">
        <v>0</v>
      </c>
      <c r="E4" s="43">
        <v>28</v>
      </c>
      <c r="F4" s="43">
        <v>13.200000000000001</v>
      </c>
      <c r="G4" s="43">
        <v>8.6</v>
      </c>
      <c r="H4" s="43">
        <v>2</v>
      </c>
      <c r="I4" s="12">
        <f>SUM(D4:H4)</f>
        <v>51.800000000000004</v>
      </c>
    </row>
    <row r="5" spans="1:11" x14ac:dyDescent="0.2">
      <c r="A5" s="45" t="s">
        <v>25</v>
      </c>
      <c r="B5" s="45"/>
      <c r="C5" s="45"/>
      <c r="D5" s="43">
        <v>0</v>
      </c>
      <c r="E5" s="43">
        <v>30.800000000000004</v>
      </c>
      <c r="F5" s="43">
        <v>11.399999999999999</v>
      </c>
      <c r="G5" s="43">
        <v>8.8000000000000007</v>
      </c>
      <c r="H5" s="43">
        <v>8.8000000000000007</v>
      </c>
      <c r="I5" s="12">
        <f>SUM(D5:H5)</f>
        <v>59.8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"/>
  <sheetViews>
    <sheetView workbookViewId="0">
      <selection activeCell="J37" sqref="J37"/>
    </sheetView>
  </sheetViews>
  <sheetFormatPr defaultRowHeight="12.75" x14ac:dyDescent="0.2"/>
  <cols>
    <col min="1" max="3" width="9.42578125" style="7" customWidth="1"/>
    <col min="4" max="8" width="8.85546875" style="7" customWidth="1"/>
    <col min="9" max="9" width="9.42578125" style="7" customWidth="1"/>
    <col min="10" max="16384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x14ac:dyDescent="0.2">
      <c r="A3" s="44"/>
      <c r="B3" s="44"/>
      <c r="C3" s="44"/>
      <c r="D3" s="9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1" t="s">
        <v>13</v>
      </c>
    </row>
    <row r="4" spans="1:11" x14ac:dyDescent="0.2">
      <c r="A4" s="45" t="s">
        <v>24</v>
      </c>
      <c r="B4" s="45"/>
      <c r="C4" s="45"/>
      <c r="D4" s="40">
        <v>21</v>
      </c>
      <c r="E4" s="40">
        <v>28</v>
      </c>
      <c r="F4" s="40">
        <v>12</v>
      </c>
      <c r="G4" s="40">
        <v>8</v>
      </c>
      <c r="H4" s="40">
        <v>8</v>
      </c>
      <c r="I4" s="12">
        <f>SUM(E4:H4)</f>
        <v>56</v>
      </c>
    </row>
    <row r="5" spans="1:11" x14ac:dyDescent="0.2">
      <c r="A5" s="45" t="s">
        <v>25</v>
      </c>
      <c r="B5" s="45"/>
      <c r="C5" s="45"/>
      <c r="D5" s="40">
        <v>24</v>
      </c>
      <c r="E5" s="40">
        <v>21</v>
      </c>
      <c r="F5" s="40">
        <v>12</v>
      </c>
      <c r="G5" s="40">
        <v>8</v>
      </c>
      <c r="H5" s="40">
        <v>10</v>
      </c>
      <c r="I5" s="12">
        <f>SUM(E5:H5)</f>
        <v>51</v>
      </c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B20" sqref="B20:D20"/>
    </sheetView>
  </sheetViews>
  <sheetFormatPr defaultRowHeight="12.75" x14ac:dyDescent="0.2"/>
  <cols>
    <col min="1" max="1" width="20.7109375" style="51" customWidth="1"/>
    <col min="2" max="16" width="9.5703125" style="51" customWidth="1"/>
    <col min="17" max="16384" width="9.140625" style="51"/>
  </cols>
  <sheetData>
    <row r="1" spans="1:10" ht="15.75" customHeight="1" x14ac:dyDescent="0.25">
      <c r="A1" s="49" t="s">
        <v>27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5.75" x14ac:dyDescent="0.25">
      <c r="A2" s="49" t="s">
        <v>28</v>
      </c>
      <c r="B2" s="52"/>
      <c r="C2" s="52"/>
      <c r="D2" s="52"/>
      <c r="E2" s="52"/>
      <c r="F2" s="52"/>
      <c r="G2" s="52"/>
      <c r="H2" s="52"/>
      <c r="I2" s="52"/>
      <c r="J2" s="53"/>
    </row>
    <row r="3" spans="1:10" x14ac:dyDescent="0.2">
      <c r="A3" s="54" t="s">
        <v>29</v>
      </c>
      <c r="B3" s="55"/>
      <c r="C3" s="55"/>
      <c r="D3" s="55"/>
    </row>
    <row r="4" spans="1:10" x14ac:dyDescent="0.2">
      <c r="A4" s="54" t="s">
        <v>30</v>
      </c>
      <c r="B4" s="56">
        <v>44622</v>
      </c>
      <c r="C4" s="56"/>
      <c r="D4" s="56"/>
      <c r="E4" s="57"/>
    </row>
    <row r="5" spans="1:10" ht="15" x14ac:dyDescent="0.25">
      <c r="A5" s="58" t="s">
        <v>31</v>
      </c>
      <c r="D5" s="59"/>
      <c r="E5" s="57"/>
    </row>
    <row r="6" spans="1:10" ht="15" x14ac:dyDescent="0.25">
      <c r="A6" s="58"/>
      <c r="B6" s="60"/>
      <c r="D6" s="59"/>
      <c r="E6" s="57"/>
    </row>
    <row r="9" spans="1:10" ht="15" customHeight="1" x14ac:dyDescent="0.25">
      <c r="B9" s="61"/>
    </row>
    <row r="10" spans="1:10" ht="15" customHeight="1" x14ac:dyDescent="0.25">
      <c r="B10" s="61"/>
    </row>
    <row r="11" spans="1:10" ht="15" customHeight="1" x14ac:dyDescent="0.25">
      <c r="B11" s="61"/>
    </row>
    <row r="12" spans="1:10" ht="15" customHeight="1" x14ac:dyDescent="0.25">
      <c r="B12" s="61"/>
    </row>
    <row r="16" spans="1:10" ht="13.5" thickBot="1" x14ac:dyDescent="0.25"/>
    <row r="17" spans="1:16" s="62" customFormat="1" ht="13.5" thickBot="1" x14ac:dyDescent="0.25">
      <c r="B17" s="63" t="s">
        <v>32</v>
      </c>
      <c r="C17" s="64"/>
      <c r="D17" s="65"/>
      <c r="E17" s="63" t="s">
        <v>33</v>
      </c>
      <c r="F17" s="64"/>
      <c r="G17" s="65"/>
      <c r="H17" s="63" t="s">
        <v>34</v>
      </c>
      <c r="I17" s="64"/>
      <c r="J17" s="65"/>
      <c r="K17" s="63" t="s">
        <v>35</v>
      </c>
      <c r="L17" s="64"/>
      <c r="M17" s="65"/>
      <c r="N17" s="63" t="s">
        <v>36</v>
      </c>
      <c r="O17" s="64"/>
      <c r="P17" s="65"/>
    </row>
    <row r="18" spans="1:16" s="62" customFormat="1" ht="51.75" customHeight="1" x14ac:dyDescent="0.2">
      <c r="B18" s="66" t="s">
        <v>43</v>
      </c>
      <c r="C18" s="67"/>
      <c r="D18" s="68"/>
      <c r="E18" s="69" t="s">
        <v>37</v>
      </c>
      <c r="F18" s="67"/>
      <c r="G18" s="68"/>
      <c r="H18" s="69" t="s">
        <v>38</v>
      </c>
      <c r="I18" s="67"/>
      <c r="J18" s="68"/>
      <c r="K18" s="69" t="s">
        <v>39</v>
      </c>
      <c r="L18" s="67"/>
      <c r="M18" s="68"/>
      <c r="N18" s="69" t="s">
        <v>40</v>
      </c>
      <c r="O18" s="67"/>
      <c r="P18" s="68"/>
    </row>
    <row r="19" spans="1:16" s="74" customFormat="1" ht="11.25" customHeight="1" x14ac:dyDescent="0.2">
      <c r="A19" s="70"/>
      <c r="B19" s="71" t="s">
        <v>41</v>
      </c>
      <c r="C19" s="72"/>
      <c r="D19" s="73"/>
      <c r="E19" s="71" t="s">
        <v>41</v>
      </c>
      <c r="F19" s="72"/>
      <c r="G19" s="73"/>
      <c r="H19" s="71" t="s">
        <v>41</v>
      </c>
      <c r="I19" s="72"/>
      <c r="J19" s="73"/>
      <c r="K19" s="71" t="s">
        <v>41</v>
      </c>
      <c r="L19" s="72"/>
      <c r="M19" s="73"/>
      <c r="N19" s="71" t="s">
        <v>41</v>
      </c>
      <c r="O19" s="72"/>
      <c r="P19" s="73"/>
    </row>
    <row r="20" spans="1:16" s="74" customFormat="1" x14ac:dyDescent="0.2">
      <c r="A20" s="75" t="s">
        <v>24</v>
      </c>
      <c r="B20" s="76"/>
      <c r="C20" s="77"/>
      <c r="D20" s="78"/>
      <c r="E20" s="76"/>
      <c r="F20" s="77"/>
      <c r="G20" s="78"/>
      <c r="H20" s="76"/>
      <c r="I20" s="77"/>
      <c r="J20" s="78"/>
      <c r="K20" s="76"/>
      <c r="L20" s="77"/>
      <c r="M20" s="78"/>
      <c r="N20" s="76"/>
      <c r="O20" s="77"/>
      <c r="P20" s="78"/>
    </row>
    <row r="21" spans="1:16" s="74" customFormat="1" x14ac:dyDescent="0.2">
      <c r="A21" s="79" t="s">
        <v>25</v>
      </c>
      <c r="B21" s="80"/>
      <c r="C21" s="81"/>
      <c r="D21" s="82"/>
      <c r="E21" s="80"/>
      <c r="F21" s="81"/>
      <c r="G21" s="82"/>
      <c r="H21" s="80"/>
      <c r="I21" s="81"/>
      <c r="J21" s="82"/>
      <c r="K21" s="80"/>
      <c r="L21" s="81"/>
      <c r="M21" s="82"/>
      <c r="N21" s="80"/>
      <c r="O21" s="81"/>
      <c r="P21" s="82"/>
    </row>
    <row r="22" spans="1:16" s="84" customFormat="1" x14ac:dyDescent="0.2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</row>
    <row r="23" spans="1:16" s="85" customFormat="1" x14ac:dyDescent="0.2"/>
    <row r="25" spans="1:16" x14ac:dyDescent="0.2">
      <c r="A25" s="86"/>
      <c r="G25" s="87"/>
      <c r="H25" s="87"/>
    </row>
    <row r="26" spans="1:16" x14ac:dyDescent="0.2">
      <c r="A26" s="88"/>
      <c r="G26" s="87"/>
      <c r="H26" s="87"/>
      <c r="I26" s="87"/>
      <c r="J26" s="87"/>
    </row>
    <row r="27" spans="1:16" ht="15" x14ac:dyDescent="0.25">
      <c r="A27" s="89"/>
      <c r="B27" s="89"/>
      <c r="C27" s="61"/>
      <c r="G27" s="87"/>
      <c r="H27" s="87"/>
      <c r="I27" s="87"/>
      <c r="J27" s="87"/>
    </row>
    <row r="28" spans="1:16" ht="15" x14ac:dyDescent="0.25">
      <c r="A28" s="89"/>
      <c r="B28" s="89"/>
      <c r="C28" s="61"/>
      <c r="G28" s="87"/>
      <c r="H28" s="87"/>
      <c r="I28" s="87"/>
      <c r="J28" s="87"/>
    </row>
    <row r="29" spans="1:16" ht="15" x14ac:dyDescent="0.25">
      <c r="A29" s="89"/>
      <c r="B29" s="89"/>
      <c r="C29" s="61"/>
      <c r="G29" s="87"/>
      <c r="H29" s="87"/>
      <c r="I29" s="87"/>
      <c r="J29" s="87"/>
    </row>
    <row r="30" spans="1:16" ht="15" x14ac:dyDescent="0.25">
      <c r="A30" s="89"/>
      <c r="B30" s="89"/>
      <c r="C30" s="61"/>
      <c r="G30" s="87"/>
      <c r="H30" s="87"/>
      <c r="I30" s="87"/>
      <c r="J30" s="87"/>
    </row>
    <row r="31" spans="1:16" ht="15" x14ac:dyDescent="0.25">
      <c r="A31" s="89"/>
      <c r="B31" s="89"/>
      <c r="C31" s="61"/>
      <c r="G31" s="87"/>
      <c r="H31" s="87"/>
      <c r="I31" s="87"/>
      <c r="J31" s="87"/>
    </row>
    <row r="32" spans="1:16" ht="15" x14ac:dyDescent="0.25">
      <c r="A32" s="89"/>
      <c r="B32" s="89"/>
      <c r="C32" s="61"/>
      <c r="G32" s="87"/>
      <c r="H32" s="87"/>
      <c r="I32" s="87"/>
      <c r="J32" s="87"/>
    </row>
    <row r="33" spans="9:13" x14ac:dyDescent="0.2">
      <c r="I33" s="87"/>
      <c r="J33" s="87"/>
      <c r="K33" s="87"/>
      <c r="L33" s="87"/>
    </row>
    <row r="34" spans="9:13" x14ac:dyDescent="0.2">
      <c r="I34" s="87"/>
      <c r="J34" s="87"/>
      <c r="K34" s="87"/>
      <c r="L34" s="87"/>
      <c r="M34" s="87"/>
    </row>
    <row r="35" spans="9:13" x14ac:dyDescent="0.2">
      <c r="L35" s="87"/>
      <c r="M35" s="87"/>
    </row>
    <row r="36" spans="9:13" x14ac:dyDescent="0.2">
      <c r="L36" s="87"/>
      <c r="M36" s="87"/>
    </row>
    <row r="37" spans="9:13" x14ac:dyDescent="0.2">
      <c r="L37" s="87"/>
      <c r="M37" s="87"/>
    </row>
    <row r="38" spans="9:13" x14ac:dyDescent="0.2">
      <c r="L38" s="87"/>
      <c r="M38" s="87"/>
    </row>
    <row r="51" spans="1:1" x14ac:dyDescent="0.2">
      <c r="A51" s="90" t="s">
        <v>42</v>
      </c>
    </row>
  </sheetData>
  <mergeCells count="29">
    <mergeCell ref="B21:D21"/>
    <mergeCell ref="E21:G21"/>
    <mergeCell ref="H21:J21"/>
    <mergeCell ref="K21:M21"/>
    <mergeCell ref="N21:P21"/>
    <mergeCell ref="B19:D19"/>
    <mergeCell ref="E19:G19"/>
    <mergeCell ref="H19:J19"/>
    <mergeCell ref="K19:M19"/>
    <mergeCell ref="N19:P19"/>
    <mergeCell ref="B20:D20"/>
    <mergeCell ref="E20:G20"/>
    <mergeCell ref="H20:J20"/>
    <mergeCell ref="K20:M20"/>
    <mergeCell ref="N20:P20"/>
    <mergeCell ref="K17:M17"/>
    <mergeCell ref="N17:P17"/>
    <mergeCell ref="B18:D18"/>
    <mergeCell ref="E18:G18"/>
    <mergeCell ref="H18:J18"/>
    <mergeCell ref="K18:M18"/>
    <mergeCell ref="N18:P18"/>
    <mergeCell ref="A1:I1"/>
    <mergeCell ref="A2:I2"/>
    <mergeCell ref="B3:D3"/>
    <mergeCell ref="B4:D4"/>
    <mergeCell ref="B17:D17"/>
    <mergeCell ref="E17:G17"/>
    <mergeCell ref="H17:J17"/>
  </mergeCells>
  <hyperlinks>
    <hyperlink ref="A5" location="Statements!A1" display="Non Disclosure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J24" sqref="J24"/>
    </sheetView>
  </sheetViews>
  <sheetFormatPr defaultRowHeight="15" x14ac:dyDescent="0.2"/>
  <cols>
    <col min="1" max="1" width="33" style="17" customWidth="1"/>
    <col min="2" max="8" width="7.7109375" style="17" customWidth="1"/>
    <col min="9" max="10" width="7.5703125" style="17" customWidth="1"/>
    <col min="11" max="13" width="7.7109375" style="17" customWidth="1"/>
    <col min="14" max="16384" width="9.140625" style="17"/>
  </cols>
  <sheetData>
    <row r="1" spans="1:16" ht="15.75" x14ac:dyDescent="0.25">
      <c r="A1" s="14" t="s">
        <v>14</v>
      </c>
      <c r="B1" s="15"/>
      <c r="C1" s="14"/>
      <c r="D1" s="14"/>
      <c r="E1" s="14"/>
      <c r="F1" s="14"/>
      <c r="G1" s="14"/>
      <c r="H1" s="14"/>
      <c r="I1" s="14"/>
      <c r="J1" s="16"/>
      <c r="K1" s="16"/>
    </row>
    <row r="2" spans="1:16" ht="6" customHeight="1" x14ac:dyDescent="0.25">
      <c r="A2" s="14"/>
      <c r="B2" s="15"/>
      <c r="C2" s="14"/>
      <c r="D2" s="14"/>
      <c r="E2" s="14"/>
      <c r="F2" s="14"/>
      <c r="G2" s="14"/>
      <c r="H2" s="14"/>
      <c r="I2" s="14"/>
      <c r="J2" s="16"/>
      <c r="K2" s="16"/>
    </row>
    <row r="3" spans="1:16" ht="15.75" x14ac:dyDescent="0.25">
      <c r="A3" s="48" t="s">
        <v>26</v>
      </c>
      <c r="B3" s="48"/>
      <c r="C3" s="48"/>
      <c r="D3" s="48"/>
      <c r="E3" s="48"/>
      <c r="F3" s="48"/>
      <c r="G3" s="48"/>
      <c r="H3" s="48"/>
      <c r="I3" s="48"/>
      <c r="J3" s="16"/>
      <c r="K3" s="16"/>
    </row>
    <row r="4" spans="1:16" x14ac:dyDescent="0.2">
      <c r="A4" s="15"/>
      <c r="B4" s="15"/>
      <c r="C4" s="15"/>
      <c r="D4" s="15"/>
      <c r="E4" s="15"/>
      <c r="F4" s="15"/>
      <c r="G4" s="15"/>
      <c r="H4" s="18"/>
      <c r="I4" s="18"/>
      <c r="J4" s="19"/>
      <c r="K4" s="19"/>
    </row>
    <row r="5" spans="1:16" ht="15.75" x14ac:dyDescent="0.25">
      <c r="H5" s="46" t="s">
        <v>20</v>
      </c>
      <c r="I5" s="46"/>
      <c r="J5" s="20"/>
      <c r="K5" s="21"/>
      <c r="L5" s="47" t="s">
        <v>21</v>
      </c>
      <c r="M5" s="47"/>
      <c r="N5" s="21"/>
      <c r="O5" s="46" t="s">
        <v>22</v>
      </c>
      <c r="P5" s="46"/>
    </row>
    <row r="6" spans="1:16" s="25" customFormat="1" ht="135" customHeight="1" x14ac:dyDescent="0.2">
      <c r="A6" s="22"/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4" t="s">
        <v>7</v>
      </c>
      <c r="H6" s="23" t="s">
        <v>15</v>
      </c>
      <c r="I6" s="35" t="s">
        <v>16</v>
      </c>
      <c r="K6" s="24" t="str">
        <f>G6</f>
        <v>Evaluator 6</v>
      </c>
      <c r="L6" s="23" t="s">
        <v>18</v>
      </c>
      <c r="M6" s="35" t="s">
        <v>17</v>
      </c>
      <c r="O6" s="23" t="s">
        <v>1</v>
      </c>
      <c r="P6" s="35" t="s">
        <v>19</v>
      </c>
    </row>
    <row r="7" spans="1:16" ht="16.5" customHeight="1" x14ac:dyDescent="0.2">
      <c r="A7" s="32" t="str">
        <f>'Evaluator 6'!A4:D4</f>
        <v>Accessology</v>
      </c>
      <c r="B7" s="26">
        <f>'Evaluator 1'!I4</f>
        <v>57.099999999999994</v>
      </c>
      <c r="C7" s="26">
        <f>'Evaluator 2'!I4</f>
        <v>40</v>
      </c>
      <c r="D7" s="26">
        <f>'Evaluator 3'!I4</f>
        <v>56.699999999999996</v>
      </c>
      <c r="E7" s="26">
        <f>'Evaluator 4'!I4</f>
        <v>48.5</v>
      </c>
      <c r="F7" s="26">
        <f>'Evaluator 5'!I4</f>
        <v>51.800000000000004</v>
      </c>
      <c r="G7" s="26">
        <f>'Evaluator 6'!I4</f>
        <v>56</v>
      </c>
      <c r="H7" s="26">
        <f>AVERAGE(B7:G7)</f>
        <v>51.683333333333337</v>
      </c>
      <c r="I7" s="36">
        <f>RANK(H7,$H$7:$H$8,0)</f>
        <v>2</v>
      </c>
      <c r="K7" s="28">
        <f>'Evaluator 6'!D4</f>
        <v>21</v>
      </c>
      <c r="L7" s="26">
        <f>AVERAGE(K7)</f>
        <v>21</v>
      </c>
      <c r="M7" s="36">
        <f>RANK(L7,$L$7:$L$8,0)</f>
        <v>2</v>
      </c>
      <c r="O7" s="29">
        <f>H7+L7</f>
        <v>72.683333333333337</v>
      </c>
      <c r="P7" s="36">
        <f>RANK(O7,$O$7:$O$8,0)</f>
        <v>2</v>
      </c>
    </row>
    <row r="8" spans="1:16" ht="16.5" customHeight="1" x14ac:dyDescent="0.2">
      <c r="A8" s="33" t="str">
        <f>'Evaluator 6'!A5:D5</f>
        <v>Walker Consultant</v>
      </c>
      <c r="B8" s="26">
        <f>'Evaluator 1'!I5</f>
        <v>56.9</v>
      </c>
      <c r="C8" s="26">
        <f>'Evaluator 2'!I5</f>
        <v>68</v>
      </c>
      <c r="D8" s="26">
        <f>'Evaluator 3'!I5</f>
        <v>56.1</v>
      </c>
      <c r="E8" s="26">
        <f>'Evaluator 4'!I5</f>
        <v>70</v>
      </c>
      <c r="F8" s="26">
        <f>'Evaluator 5'!I5</f>
        <v>59.8</v>
      </c>
      <c r="G8" s="26">
        <f>'Evaluator 6'!I5</f>
        <v>51</v>
      </c>
      <c r="H8" s="27">
        <f>AVERAGE(B8:G8)</f>
        <v>60.300000000000004</v>
      </c>
      <c r="I8" s="37">
        <f>RANK(H8,$H$7:$H$8,0)</f>
        <v>1</v>
      </c>
      <c r="K8" s="30">
        <f>'Evaluator 6'!D5</f>
        <v>24</v>
      </c>
      <c r="L8" s="27">
        <f t="shared" ref="L8" si="0">AVERAGE(K8)</f>
        <v>24</v>
      </c>
      <c r="M8" s="37">
        <f>RANK(L8,$L$7:$L$8,0)</f>
        <v>1</v>
      </c>
      <c r="O8" s="31">
        <f t="shared" ref="O8" si="1">H8+L8</f>
        <v>84.300000000000011</v>
      </c>
      <c r="P8" s="37">
        <f>RANK(O8,$O$7:$O$8,0)</f>
        <v>1</v>
      </c>
    </row>
    <row r="27" spans="1:1" x14ac:dyDescent="0.2">
      <c r="A27" s="34" t="s">
        <v>23</v>
      </c>
    </row>
    <row r="28" spans="1:1" x14ac:dyDescent="0.2">
      <c r="A28" s="34"/>
    </row>
  </sheetData>
  <mergeCells count="4">
    <mergeCell ref="O5:P5"/>
    <mergeCell ref="H5:I5"/>
    <mergeCell ref="L5:M5"/>
    <mergeCell ref="A3:I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Evaluator 1</vt:lpstr>
      <vt:lpstr>Evaluator 2</vt:lpstr>
      <vt:lpstr>Evaluator 3</vt:lpstr>
      <vt:lpstr>Evaluator 4</vt:lpstr>
      <vt:lpstr>Evaluator 5</vt:lpstr>
      <vt:lpstr>Evaluator 6</vt:lpstr>
      <vt:lpstr>Evaluation</vt:lpstr>
      <vt:lpstr>Summary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2022-03-09T15:16:18Z</dcterms:modified>
</cp:coreProperties>
</file>