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2\Formal Solicitations\RFP730-22061 Counseling and Psych Svcs After Hours Call Svcs - TIM HENRY\Evaluations\"/>
    </mc:Choice>
  </mc:AlternateContent>
  <xr:revisionPtr revIDLastSave="0" documentId="13_ncr:1_{5EDAF782-E279-4878-8350-217E8B83B4B3}" xr6:coauthVersionLast="47" xr6:coauthVersionMax="47" xr10:uidLastSave="{00000000-0000-0000-0000-000000000000}"/>
  <bookViews>
    <workbookView xWindow="28680" yWindow="-120" windowWidth="29040" windowHeight="15840" activeTab="5" xr2:uid="{00000000-000D-0000-FFFF-FFFF00000000}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Summary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K8" i="1" s="1"/>
  <c r="J7" i="1"/>
  <c r="K7" i="1" s="1"/>
  <c r="H5" i="5" l="1"/>
  <c r="H4" i="5"/>
  <c r="J6" i="1" l="1"/>
  <c r="H4" i="10"/>
  <c r="F7" i="1" s="1"/>
  <c r="H5" i="9"/>
  <c r="H4" i="9"/>
  <c r="H5" i="2"/>
  <c r="B8" i="1" s="1"/>
  <c r="H4" i="2"/>
  <c r="B7" i="1" s="1"/>
  <c r="H5" i="3"/>
  <c r="C8" i="1" s="1"/>
  <c r="H4" i="3"/>
  <c r="C7" i="1" s="1"/>
  <c r="H5" i="10"/>
  <c r="A5" i="10" l="1"/>
  <c r="A4" i="10"/>
  <c r="A5" i="9"/>
  <c r="A4" i="9"/>
  <c r="A5" i="5"/>
  <c r="A4" i="5"/>
  <c r="A5" i="3"/>
  <c r="A4" i="3"/>
  <c r="A5" i="2"/>
  <c r="A4" i="2"/>
  <c r="F8" i="1" l="1"/>
  <c r="E8" i="1"/>
  <c r="D8" i="1"/>
  <c r="E7" i="1"/>
  <c r="D7" i="1"/>
  <c r="G7" i="1" s="1"/>
  <c r="G8" i="1" l="1"/>
  <c r="L8" i="1" l="1"/>
  <c r="L7" i="1"/>
  <c r="H8" i="1" l="1"/>
  <c r="N7" i="1"/>
  <c r="N8" i="1"/>
  <c r="H7" i="1" l="1"/>
  <c r="O7" i="1" l="1"/>
  <c r="O8" i="1"/>
</calcChain>
</file>

<file path=xl/sharedStrings.xml><?xml version="1.0" encoding="utf-8"?>
<sst xmlns="http://schemas.openxmlformats.org/spreadsheetml/2006/main" count="50" uniqueCount="26">
  <si>
    <t xml:space="preserve">RESPONDENT SUMMARY </t>
  </si>
  <si>
    <t>Total Score</t>
  </si>
  <si>
    <t>Criteria 1</t>
  </si>
  <si>
    <t>Criteria 2</t>
  </si>
  <si>
    <t>Criteria 3</t>
  </si>
  <si>
    <t>Criteria 4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</si>
  <si>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</si>
  <si>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</si>
  <si>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</si>
  <si>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</si>
  <si>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</si>
  <si>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</si>
  <si>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</si>
  <si>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</si>
  <si>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</si>
  <si>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</si>
  <si>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ProtoCall Services</t>
  </si>
  <si>
    <t>TeleHelp 24/7</t>
  </si>
  <si>
    <t>updated 6/10/22</t>
  </si>
  <si>
    <t>RFP730-22061 Counseling and Psych Svcs After Hours Call Svcs</t>
  </si>
  <si>
    <t>E</t>
  </si>
  <si>
    <t>Evaluator 1</t>
  </si>
  <si>
    <t>Evaluator 2</t>
  </si>
  <si>
    <t>Evaluator 3</t>
  </si>
  <si>
    <t>Evaluator 4</t>
  </si>
  <si>
    <t>Evaluator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</si>
</sst>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</borders>
  <cellStyleXfs count="117">
    <xf numFmtId="0" fontId="0" fillId="0" borderId="0"/>
    <xf numFmtId="44" fontId="18" fillId="0" borderId="0" applyFont="0" applyFill="0" applyBorder="0" applyAlignment="0" applyProtection="0"/>
    <xf numFmtId="0" fontId="18" fillId="0" borderId="0"/>
    <xf numFmtId="0" fontId="15" fillId="0" borderId="0"/>
    <xf numFmtId="0" fontId="15" fillId="0" borderId="0"/>
    <xf numFmtId="0" fontId="18" fillId="2" borderId="1" applyNumberFormat="0" applyFont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0" fontId="22" fillId="4" borderId="0" applyNumberFormat="0" applyBorder="0" applyAlignment="0" applyProtection="0"/>
    <xf numFmtId="0" fontId="23" fillId="21" borderId="2" applyNumberFormat="0" applyAlignment="0" applyProtection="0"/>
    <xf numFmtId="0" fontId="24" fillId="22" borderId="3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8" borderId="2" applyNumberFormat="0" applyAlignment="0" applyProtection="0"/>
    <xf numFmtId="0" fontId="31" fillId="0" borderId="7" applyNumberFormat="0" applyFill="0" applyAlignment="0" applyProtection="0"/>
    <xf numFmtId="0" fontId="32" fillId="23" borderId="0" applyNumberFormat="0" applyBorder="0" applyAlignment="0" applyProtection="0"/>
    <xf numFmtId="0" fontId="19" fillId="2" borderId="1" applyNumberFormat="0" applyFont="0" applyAlignment="0" applyProtection="0"/>
    <xf numFmtId="0" fontId="33" fillId="21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14" fillId="0" borderId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0" fontId="22" fillId="4" borderId="0" applyNumberFormat="0" applyBorder="0" applyAlignment="0" applyProtection="0"/>
    <xf numFmtId="0" fontId="23" fillId="21" borderId="2" applyNumberFormat="0" applyAlignment="0" applyProtection="0"/>
    <xf numFmtId="0" fontId="24" fillId="22" borderId="3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8" borderId="2" applyNumberFormat="0" applyAlignment="0" applyProtection="0"/>
    <xf numFmtId="0" fontId="31" fillId="0" borderId="7" applyNumberFormat="0" applyFill="0" applyAlignment="0" applyProtection="0"/>
    <xf numFmtId="0" fontId="32" fillId="23" borderId="0" applyNumberFormat="0" applyBorder="0" applyAlignment="0" applyProtection="0"/>
    <xf numFmtId="0" fontId="33" fillId="21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/>
    <xf numFmtId="0" fontId="18" fillId="2" borderId="1" applyNumberFormat="0" applyFont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8" fillId="0" borderId="0"/>
    <xf numFmtId="0" fontId="18" fillId="2" borderId="1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/>
    <xf numFmtId="0" fontId="18" fillId="0" borderId="0" xfId="0" applyFont="1"/>
    <xf numFmtId="0" fontId="0" fillId="0" borderId="0" xfId="0"/>
    <xf numFmtId="0" fontId="16" fillId="0" borderId="0" xfId="0" applyFont="1" applyBorder="1" applyAlignment="1">
      <alignment horizontal="left"/>
    </xf>
    <xf numFmtId="0" fontId="39" fillId="0" borderId="10" xfId="47" applyFont="1" applyBorder="1" applyAlignment="1">
      <alignment horizontal="right"/>
    </xf>
    <xf numFmtId="0" fontId="40" fillId="0" borderId="10" xfId="47" applyFont="1" applyBorder="1" applyAlignment="1">
      <alignment horizontal="right"/>
    </xf>
    <xf numFmtId="0" fontId="41" fillId="0" borderId="10" xfId="47" applyFont="1" applyFill="1" applyBorder="1" applyAlignment="1">
      <alignment horizontal="right"/>
    </xf>
    <xf numFmtId="0" fontId="41" fillId="0" borderId="0" xfId="0" applyFont="1" applyFill="1" applyBorder="1"/>
    <xf numFmtId="0" fontId="42" fillId="0" borderId="0" xfId="0" applyFont="1" applyBorder="1" applyAlignment="1">
      <alignment horizontal="left"/>
    </xf>
    <xf numFmtId="0" fontId="42" fillId="25" borderId="0" xfId="0" applyFont="1" applyFill="1" applyAlignment="1"/>
    <xf numFmtId="0" fontId="43" fillId="25" borderId="0" xfId="0" applyFont="1" applyFill="1"/>
    <xf numFmtId="0" fontId="16" fillId="25" borderId="0" xfId="0" applyFont="1" applyFill="1" applyAlignment="1"/>
    <xf numFmtId="0" fontId="17" fillId="25" borderId="0" xfId="0" applyFont="1" applyFill="1"/>
    <xf numFmtId="0" fontId="43" fillId="25" borderId="0" xfId="0" applyFont="1" applyFill="1" applyBorder="1"/>
    <xf numFmtId="0" fontId="17" fillId="25" borderId="0" xfId="0" applyFont="1" applyFill="1" applyBorder="1"/>
    <xf numFmtId="0" fontId="16" fillId="25" borderId="0" xfId="0" applyFont="1" applyFill="1" applyBorder="1"/>
    <xf numFmtId="0" fontId="16" fillId="25" borderId="0" xfId="0" applyFont="1" applyFill="1"/>
    <xf numFmtId="0" fontId="16" fillId="25" borderId="0" xfId="0" applyFont="1" applyFill="1" applyBorder="1" applyAlignment="1">
      <alignment horizontal="left" vertical="center"/>
    </xf>
    <xf numFmtId="0" fontId="16" fillId="25" borderId="0" xfId="0" applyFont="1" applyFill="1" applyBorder="1" applyAlignment="1">
      <alignment horizontal="right" textRotation="90" wrapText="1"/>
    </xf>
    <xf numFmtId="0" fontId="37" fillId="25" borderId="0" xfId="0" applyFont="1" applyFill="1" applyBorder="1" applyAlignment="1">
      <alignment horizontal="right" textRotation="90" wrapText="1"/>
    </xf>
    <xf numFmtId="0" fontId="16" fillId="25" borderId="0" xfId="0" applyFont="1" applyFill="1" applyAlignment="1">
      <alignment horizontal="center" vertical="center"/>
    </xf>
    <xf numFmtId="4" fontId="17" fillId="25" borderId="11" xfId="0" applyNumberFormat="1" applyFont="1" applyFill="1" applyBorder="1" applyAlignment="1">
      <alignment horizontal="right"/>
    </xf>
    <xf numFmtId="4" fontId="17" fillId="25" borderId="12" xfId="0" applyNumberFormat="1" applyFont="1" applyFill="1" applyBorder="1" applyAlignment="1">
      <alignment horizontal="right"/>
    </xf>
    <xf numFmtId="4" fontId="17" fillId="25" borderId="12" xfId="0" applyNumberFormat="1" applyFont="1" applyFill="1" applyBorder="1"/>
    <xf numFmtId="0" fontId="17" fillId="25" borderId="11" xfId="0" applyFont="1" applyFill="1" applyBorder="1" applyAlignment="1">
      <alignment horizontal="left"/>
    </xf>
    <xf numFmtId="0" fontId="44" fillId="25" borderId="0" xfId="0" applyFont="1" applyFill="1"/>
    <xf numFmtId="0" fontId="37" fillId="24" borderId="14" xfId="0" applyFont="1" applyFill="1" applyBorder="1" applyAlignment="1">
      <alignment horizontal="right" textRotation="90"/>
    </xf>
    <xf numFmtId="0" fontId="38" fillId="24" borderId="13" xfId="0" applyFont="1" applyFill="1" applyBorder="1" applyAlignment="1">
      <alignment horizontal="right"/>
    </xf>
    <xf numFmtId="0" fontId="38" fillId="24" borderId="15" xfId="0" applyFont="1" applyFill="1" applyBorder="1" applyAlignment="1">
      <alignment horizontal="right"/>
    </xf>
    <xf numFmtId="0" fontId="18" fillId="0" borderId="0" xfId="98"/>
    <xf numFmtId="4" fontId="17" fillId="0" borderId="11" xfId="0" applyNumberFormat="1" applyFont="1" applyFill="1" applyBorder="1" applyAlignment="1">
      <alignment horizontal="right"/>
    </xf>
    <xf numFmtId="0" fontId="18" fillId="0" borderId="0" xfId="98" applyFont="1"/>
    <xf numFmtId="0" fontId="17" fillId="26" borderId="11" xfId="0" applyFont="1" applyFill="1" applyBorder="1" applyAlignment="1">
      <alignment horizontal="left"/>
    </xf>
    <xf numFmtId="4" fontId="17" fillId="26" borderId="11" xfId="0" applyNumberFormat="1" applyFont="1" applyFill="1" applyBorder="1" applyAlignment="1">
      <alignment horizontal="right"/>
    </xf>
    <xf numFmtId="0" fontId="38" fillId="26" borderId="13" xfId="0" applyFont="1" applyFill="1" applyBorder="1" applyAlignment="1">
      <alignment horizontal="right"/>
    </xf>
    <xf numFmtId="0" fontId="17" fillId="26" borderId="0" xfId="0" applyFont="1" applyFill="1"/>
    <xf numFmtId="0" fontId="18" fillId="26" borderId="0" xfId="98" applyFill="1"/>
    <xf numFmtId="4" fontId="17" fillId="26" borderId="11" xfId="0" applyNumberFormat="1" applyFont="1" applyFill="1" applyBorder="1"/>
    <xf numFmtId="0" fontId="18" fillId="0" borderId="0" xfId="98" applyFont="1"/>
    <xf numFmtId="0" fontId="18" fillId="0" borderId="0" xfId="98"/>
    <xf numFmtId="0" fontId="18" fillId="0" borderId="0" xfId="98"/>
    <xf numFmtId="0" fontId="40" fillId="0" borderId="10" xfId="47" applyFont="1" applyBorder="1" applyAlignment="1">
      <alignment horizontal="left"/>
    </xf>
    <xf numFmtId="0" fontId="18" fillId="0" borderId="0" xfId="98" applyFont="1" applyAlignment="1">
      <alignment horizontal="left"/>
    </xf>
    <xf numFmtId="0" fontId="42" fillId="25" borderId="0" xfId="0" applyFont="1" applyFill="1" applyAlignment="1">
      <alignment horizontal="right"/>
    </xf>
    <xf numFmtId="0" fontId="42" fillId="25" borderId="0" xfId="0" applyFont="1" applyFill="1" applyBorder="1" applyAlignment="1">
      <alignment horizontal="right"/>
    </xf>
    <xf numFmtId="0" fontId="42" fillId="25" borderId="0" xfId="0" applyFont="1" applyFill="1" applyAlignment="1">
      <alignment horizontal="left"/>
    </xf>
  </cellXfs>
  <cellStyles count="117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3" xfId="31" xr:uid="{00000000-0005-0000-0000-000033000000}"/>
    <cellStyle name="Check Cell 2" xfId="74" xr:uid="{00000000-0005-0000-0000-000034000000}"/>
    <cellStyle name="Check Cell 3" xfId="32" xr:uid="{00000000-0005-0000-0000-000035000000}"/>
    <cellStyle name="Currency 2" xfId="1" xr:uid="{00000000-0005-0000-0000-000036000000}"/>
    <cellStyle name="Explanatory Text 2" xfId="75" xr:uid="{00000000-0005-0000-0000-000037000000}"/>
    <cellStyle name="Explanatory Text 3" xfId="33" xr:uid="{00000000-0005-0000-0000-000038000000}"/>
    <cellStyle name="Good 2" xfId="76" xr:uid="{00000000-0005-0000-0000-000039000000}"/>
    <cellStyle name="Good 3" xfId="34" xr:uid="{00000000-0005-0000-0000-00003A000000}"/>
    <cellStyle name="Heading 1 2" xfId="77" xr:uid="{00000000-0005-0000-0000-00003B000000}"/>
    <cellStyle name="Heading 1 3" xfId="35" xr:uid="{00000000-0005-0000-0000-00003C000000}"/>
    <cellStyle name="Heading 2 2" xfId="78" xr:uid="{00000000-0005-0000-0000-00003D000000}"/>
    <cellStyle name="Heading 2 3" xfId="36" xr:uid="{00000000-0005-0000-0000-00003E000000}"/>
    <cellStyle name="Heading 3 2" xfId="79" xr:uid="{00000000-0005-0000-0000-00003F000000}"/>
    <cellStyle name="Heading 3 3" xfId="37" xr:uid="{00000000-0005-0000-0000-000040000000}"/>
    <cellStyle name="Heading 4 2" xfId="80" xr:uid="{00000000-0005-0000-0000-000041000000}"/>
    <cellStyle name="Heading 4 3" xfId="38" xr:uid="{00000000-0005-0000-0000-000042000000}"/>
    <cellStyle name="Input 2" xfId="81" xr:uid="{00000000-0005-0000-0000-000043000000}"/>
    <cellStyle name="Input 3" xfId="39" xr:uid="{00000000-0005-0000-0000-000044000000}"/>
    <cellStyle name="Linked Cell 2" xfId="82" xr:uid="{00000000-0005-0000-0000-000045000000}"/>
    <cellStyle name="Linked Cell 3" xfId="40" xr:uid="{00000000-0005-0000-0000-000046000000}"/>
    <cellStyle name="Neutral 2" xfId="83" xr:uid="{00000000-0005-0000-0000-000047000000}"/>
    <cellStyle name="Neutral 3" xfId="41" xr:uid="{00000000-0005-0000-0000-000048000000}"/>
    <cellStyle name="Normal" xfId="0" builtinId="0"/>
    <cellStyle name="Normal 10" xfId="111" xr:uid="{00000000-0005-0000-0000-00004A000000}"/>
    <cellStyle name="Normal 11" xfId="114" xr:uid="{00000000-0005-0000-0000-00004B000000}"/>
    <cellStyle name="Normal 2" xfId="2" xr:uid="{00000000-0005-0000-0000-00004C000000}"/>
    <cellStyle name="Normal 3" xfId="3" xr:uid="{00000000-0005-0000-0000-00004D000000}"/>
    <cellStyle name="Normal 3 2" xfId="88" xr:uid="{00000000-0005-0000-0000-00004E000000}"/>
    <cellStyle name="Normal 4" xfId="4" xr:uid="{00000000-0005-0000-0000-00004F000000}"/>
    <cellStyle name="Normal 4 10" xfId="100" xr:uid="{00000000-0005-0000-0000-000050000000}"/>
    <cellStyle name="Normal 4 11" xfId="103" xr:uid="{00000000-0005-0000-0000-000051000000}"/>
    <cellStyle name="Normal 4 12" xfId="106" xr:uid="{00000000-0005-0000-0000-000052000000}"/>
    <cellStyle name="Normal 4 13" xfId="109" xr:uid="{00000000-0005-0000-0000-000053000000}"/>
    <cellStyle name="Normal 4 14" xfId="112" xr:uid="{00000000-0005-0000-0000-000054000000}"/>
    <cellStyle name="Normal 4 15" xfId="115" xr:uid="{00000000-0005-0000-0000-000055000000}"/>
    <cellStyle name="Normal 4 2" xfId="47" xr:uid="{00000000-0005-0000-0000-000056000000}"/>
    <cellStyle name="Normal 4 3" xfId="90" xr:uid="{00000000-0005-0000-0000-000057000000}"/>
    <cellStyle name="Normal 4 4" xfId="91" xr:uid="{00000000-0005-0000-0000-000058000000}"/>
    <cellStyle name="Normal 4 5" xfId="92" xr:uid="{00000000-0005-0000-0000-000059000000}"/>
    <cellStyle name="Normal 4 6" xfId="93" xr:uid="{00000000-0005-0000-0000-00005A000000}"/>
    <cellStyle name="Normal 4 7" xfId="94" xr:uid="{00000000-0005-0000-0000-00005B000000}"/>
    <cellStyle name="Normal 4 8" xfId="95" xr:uid="{00000000-0005-0000-0000-00005C000000}"/>
    <cellStyle name="Normal 4 9" xfId="96" xr:uid="{00000000-0005-0000-0000-00005D000000}"/>
    <cellStyle name="Normal 5" xfId="98" xr:uid="{00000000-0005-0000-0000-00005E000000}"/>
    <cellStyle name="Normal 6" xfId="97" xr:uid="{00000000-0005-0000-0000-00005F000000}"/>
    <cellStyle name="Normal 7" xfId="102" xr:uid="{00000000-0005-0000-0000-000060000000}"/>
    <cellStyle name="Normal 8" xfId="105" xr:uid="{00000000-0005-0000-0000-000061000000}"/>
    <cellStyle name="Normal 9" xfId="108" xr:uid="{00000000-0005-0000-0000-000062000000}"/>
    <cellStyle name="Note 2" xfId="5" xr:uid="{00000000-0005-0000-0000-000063000000}"/>
    <cellStyle name="Note 3" xfId="89" xr:uid="{00000000-0005-0000-0000-000064000000}"/>
    <cellStyle name="Note 4" xfId="42" xr:uid="{00000000-0005-0000-0000-000065000000}"/>
    <cellStyle name="Note 4 2" xfId="99" xr:uid="{00000000-0005-0000-0000-000066000000}"/>
    <cellStyle name="Output 2" xfId="84" xr:uid="{00000000-0005-0000-0000-000067000000}"/>
    <cellStyle name="Output 3" xfId="43" xr:uid="{00000000-0005-0000-0000-000068000000}"/>
    <cellStyle name="Percent 2" xfId="101" xr:uid="{00000000-0005-0000-0000-000069000000}"/>
    <cellStyle name="Percent 3" xfId="104" xr:uid="{00000000-0005-0000-0000-00006A000000}"/>
    <cellStyle name="Percent 4" xfId="107" xr:uid="{00000000-0005-0000-0000-00006B000000}"/>
    <cellStyle name="Percent 5" xfId="110" xr:uid="{00000000-0005-0000-0000-00006C000000}"/>
    <cellStyle name="Percent 6" xfId="113" xr:uid="{00000000-0005-0000-0000-00006D000000}"/>
    <cellStyle name="Percent 7" xfId="116" xr:uid="{00000000-0005-0000-0000-00006E000000}"/>
    <cellStyle name="Title 2" xfId="85" xr:uid="{00000000-0005-0000-0000-00006F000000}"/>
    <cellStyle name="Title 3" xfId="44" xr:uid="{00000000-0005-0000-0000-000070000000}"/>
    <cellStyle name="Total 2" xfId="86" xr:uid="{00000000-0005-0000-0000-000071000000}"/>
    <cellStyle name="Total 3" xfId="45" xr:uid="{00000000-0005-0000-0000-000072000000}"/>
    <cellStyle name="Warning Text 2" xfId="87" xr:uid="{00000000-0005-0000-0000-000073000000}"/>
    <cellStyle name="Warning Text 3" xfId="46" xr:uid="{00000000-0005-0000-0000-00007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workbookViewId="0">
      <selection activeCell="F10" sqref="F10"/>
    </sheetView>
  </sheetViews>
  <sheetFormatPr defaultRowHeight="12.75" x14ac:dyDescent="0.2"/>
  <cols>
    <col min="1" max="3" width="9.42578125" customWidth="1"/>
    <col min="4" max="7" width="8.85546875" customWidth="1"/>
    <col min="8" max="8" width="9.42578125" customWidth="1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1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</row>
    <row r="3" spans="1:11" s="6" customFormat="1" x14ac:dyDescent="0.2">
      <c r="A3" s="46"/>
      <c r="B3" s="46"/>
      <c r="C3" s="46"/>
      <c r="D3" s="9" t="s">
        <v>2</v>
      </c>
      <c r="E3" s="10" t="s">
        <v>3</v>
      </c>
      <c r="F3" s="10" t="s">
        <v>4</v>
      </c>
      <c r="G3" s="10" t="s">
        <v>5</v>
      </c>
      <c r="H3" s="11" t="s">
        <v>6</v>
      </c>
    </row>
    <row r="4" spans="1:11" x14ac:dyDescent="0.2">
      <c r="A4" s="47" t="str">
        <f>Summary!A7</f>
        <v>ProtoCall Services</v>
      </c>
      <c r="B4" s="47"/>
      <c r="C4" s="47"/>
      <c r="D4" s="36">
        <v>0</v>
      </c>
      <c r="E4" s="43">
        <v>20</v>
      </c>
      <c r="F4" s="43">
        <v>20</v>
      </c>
      <c r="G4" s="43">
        <v>24</v>
      </c>
      <c r="H4" s="12">
        <f>SUM(E4:G4)</f>
        <v>64</v>
      </c>
    </row>
    <row r="5" spans="1:11" ht="18.75" customHeight="1" x14ac:dyDescent="0.2">
      <c r="A5" s="47" t="str">
        <f>Summary!A8</f>
        <v>TeleHelp 24/7</v>
      </c>
      <c r="B5" s="47"/>
      <c r="C5" s="47"/>
      <c r="D5" s="36">
        <v>0</v>
      </c>
      <c r="E5" s="43">
        <v>8</v>
      </c>
      <c r="F5" s="43">
        <v>12</v>
      </c>
      <c r="G5" s="43">
        <v>12</v>
      </c>
      <c r="H5" s="12">
        <f>SUM(E5:G5)</f>
        <v>32</v>
      </c>
      <c r="K5" s="5"/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"/>
  <sheetViews>
    <sheetView workbookViewId="0">
      <selection activeCell="G18" sqref="G18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46"/>
      <c r="B3" s="46"/>
      <c r="C3" s="46"/>
      <c r="D3" s="9" t="s">
        <v>2</v>
      </c>
      <c r="E3" s="10" t="s">
        <v>3</v>
      </c>
      <c r="F3" s="10" t="s">
        <v>4</v>
      </c>
      <c r="G3" s="10" t="s">
        <v>5</v>
      </c>
      <c r="H3" s="11" t="s">
        <v>6</v>
      </c>
    </row>
    <row r="4" spans="1:10" x14ac:dyDescent="0.2">
      <c r="A4" s="47" t="str">
        <f>Summary!A7</f>
        <v>ProtoCall Services</v>
      </c>
      <c r="B4" s="47"/>
      <c r="C4" s="47"/>
      <c r="D4" s="36">
        <v>0</v>
      </c>
      <c r="E4" s="43">
        <v>12</v>
      </c>
      <c r="F4" s="43">
        <v>12</v>
      </c>
      <c r="G4" s="43">
        <v>18</v>
      </c>
      <c r="H4" s="12">
        <f>SUM(E4:G4)</f>
        <v>42</v>
      </c>
    </row>
    <row r="5" spans="1:10" x14ac:dyDescent="0.2">
      <c r="A5" s="47" t="str">
        <f>Summary!A8</f>
        <v>TeleHelp 24/7</v>
      </c>
      <c r="B5" s="47"/>
      <c r="C5" s="47"/>
      <c r="D5" s="36">
        <v>0</v>
      </c>
      <c r="E5" s="43">
        <v>12</v>
      </c>
      <c r="F5" s="43">
        <v>12</v>
      </c>
      <c r="G5" s="43">
        <v>18</v>
      </c>
      <c r="H5" s="12">
        <f>SUM(E5:G5)</f>
        <v>42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8"/>
  <sheetViews>
    <sheetView workbookViewId="0">
      <selection activeCell="D4" sqref="D4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46"/>
      <c r="B3" s="46"/>
      <c r="C3" s="46"/>
      <c r="D3" s="9" t="s">
        <v>2</v>
      </c>
      <c r="E3" s="10" t="s">
        <v>3</v>
      </c>
      <c r="F3" s="10" t="s">
        <v>4</v>
      </c>
      <c r="G3" s="10" t="s">
        <v>5</v>
      </c>
      <c r="H3" s="11" t="s">
        <v>6</v>
      </c>
    </row>
    <row r="4" spans="1:10" x14ac:dyDescent="0.2">
      <c r="A4" s="47" t="str">
        <f>Summary!A7</f>
        <v>ProtoCall Services</v>
      </c>
      <c r="B4" s="47"/>
      <c r="C4" s="47"/>
      <c r="D4" s="44">
        <v>24</v>
      </c>
      <c r="E4" s="44">
        <v>20</v>
      </c>
      <c r="F4" s="44">
        <v>16</v>
      </c>
      <c r="G4" s="44">
        <v>30</v>
      </c>
      <c r="H4" s="12">
        <f>SUM(E4:G4)</f>
        <v>66</v>
      </c>
    </row>
    <row r="5" spans="1:10" x14ac:dyDescent="0.2">
      <c r="A5" s="47" t="str">
        <f>Summary!A8</f>
        <v>TeleHelp 24/7</v>
      </c>
      <c r="B5" s="47"/>
      <c r="C5" s="47"/>
      <c r="D5" s="44">
        <v>12</v>
      </c>
      <c r="E5" s="44">
        <v>12</v>
      </c>
      <c r="F5" s="44">
        <v>16</v>
      </c>
      <c r="G5" s="44">
        <v>18</v>
      </c>
      <c r="H5" s="12">
        <f>SUM(E5:G5)</f>
        <v>46</v>
      </c>
    </row>
    <row r="8" spans="1:10" x14ac:dyDescent="0.2">
      <c r="H8" s="6"/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"/>
  <sheetViews>
    <sheetView workbookViewId="0">
      <selection activeCell="G12" sqref="G12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46"/>
      <c r="B3" s="46"/>
      <c r="C3" s="46"/>
      <c r="D3" s="9" t="s">
        <v>2</v>
      </c>
      <c r="E3" s="10" t="s">
        <v>3</v>
      </c>
      <c r="F3" s="10" t="s">
        <v>4</v>
      </c>
      <c r="G3" s="10" t="s">
        <v>5</v>
      </c>
      <c r="H3" s="11" t="s">
        <v>6</v>
      </c>
    </row>
    <row r="4" spans="1:10" x14ac:dyDescent="0.2">
      <c r="A4" s="47" t="str">
        <f>Summary!A7</f>
        <v>ProtoCall Services</v>
      </c>
      <c r="B4" s="47"/>
      <c r="C4" s="47"/>
      <c r="D4" s="34">
        <v>0</v>
      </c>
      <c r="E4" s="45">
        <v>20</v>
      </c>
      <c r="F4" s="45">
        <v>16</v>
      </c>
      <c r="G4" s="45">
        <v>24</v>
      </c>
      <c r="H4" s="12">
        <f>SUM(E4:G4)</f>
        <v>60</v>
      </c>
    </row>
    <row r="5" spans="1:10" x14ac:dyDescent="0.2">
      <c r="A5" s="47" t="str">
        <f>Summary!A8</f>
        <v>TeleHelp 24/7</v>
      </c>
      <c r="B5" s="47"/>
      <c r="C5" s="47"/>
      <c r="D5" s="34">
        <v>0</v>
      </c>
      <c r="E5" s="45">
        <v>12</v>
      </c>
      <c r="F5" s="45">
        <v>12</v>
      </c>
      <c r="G5" s="45">
        <v>18</v>
      </c>
      <c r="H5" s="12">
        <f>SUM(E5:G5)</f>
        <v>42</v>
      </c>
    </row>
    <row r="12" spans="1:10" x14ac:dyDescent="0.2">
      <c r="G12" s="7" t="s">
        <v>20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"/>
  <sheetViews>
    <sheetView workbookViewId="0">
      <selection activeCell="N22" sqref="N22"/>
    </sheetView>
  </sheetViews>
  <sheetFormatPr defaultRowHeight="12.75" x14ac:dyDescent="0.2"/>
  <cols>
    <col min="1" max="3" width="9.42578125" style="7" customWidth="1"/>
    <col min="4" max="7" width="8.85546875" style="7" customWidth="1"/>
    <col min="8" max="8" width="9.42578125" style="7" customWidth="1"/>
    <col min="9" max="16384" width="9.140625" style="7"/>
  </cols>
  <sheetData>
    <row r="1" spans="1:10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0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s="6" customFormat="1" x14ac:dyDescent="0.2">
      <c r="A3" s="46"/>
      <c r="B3" s="46"/>
      <c r="C3" s="46"/>
      <c r="D3" s="9" t="s">
        <v>2</v>
      </c>
      <c r="E3" s="10" t="s">
        <v>3</v>
      </c>
      <c r="F3" s="10" t="s">
        <v>4</v>
      </c>
      <c r="G3" s="10" t="s">
        <v>5</v>
      </c>
      <c r="H3" s="11" t="s">
        <v>6</v>
      </c>
    </row>
    <row r="4" spans="1:10" x14ac:dyDescent="0.2">
      <c r="A4" s="47" t="str">
        <f>Summary!A7</f>
        <v>ProtoCall Services</v>
      </c>
      <c r="B4" s="47"/>
      <c r="C4" s="47"/>
      <c r="D4" s="44">
        <v>0</v>
      </c>
      <c r="E4" s="45">
        <v>20</v>
      </c>
      <c r="F4" s="45">
        <v>16</v>
      </c>
      <c r="G4" s="45">
        <v>24</v>
      </c>
      <c r="H4" s="12">
        <f>SUM(E4:G4)</f>
        <v>60</v>
      </c>
    </row>
    <row r="5" spans="1:10" x14ac:dyDescent="0.2">
      <c r="A5" s="47" t="str">
        <f>Summary!A8</f>
        <v>TeleHelp 24/7</v>
      </c>
      <c r="B5" s="47"/>
      <c r="C5" s="47"/>
      <c r="D5" s="44">
        <v>0</v>
      </c>
      <c r="E5" s="45">
        <v>16</v>
      </c>
      <c r="F5" s="45">
        <v>12</v>
      </c>
      <c r="G5" s="45">
        <v>24</v>
      </c>
      <c r="H5" s="12">
        <f>SUM(E5:G5)</f>
        <v>52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5"/>
  <sheetViews>
    <sheetView tabSelected="1" workbookViewId="0">
      <selection activeCell="E6" sqref="E6"/>
    </sheetView>
  </sheetViews>
  <sheetFormatPr defaultRowHeight="15" x14ac:dyDescent="0.2"/>
  <cols>
    <col min="1" max="1" width="53.85546875" style="17" customWidth="1"/>
    <col min="2" max="7" width="7.7109375" style="17" customWidth="1"/>
    <col min="8" max="9" width="7.5703125" style="17" customWidth="1"/>
    <col min="10" max="12" width="7.7109375" style="17" customWidth="1"/>
    <col min="13" max="16384" width="9.140625" style="17"/>
  </cols>
  <sheetData>
    <row r="1" spans="1:15" ht="15.75" x14ac:dyDescent="0.25">
      <c r="A1" s="14" t="s">
        <v>7</v>
      </c>
      <c r="B1" s="15"/>
      <c r="C1" s="14"/>
      <c r="D1" s="14"/>
      <c r="E1" s="14"/>
      <c r="F1" s="14"/>
      <c r="G1" s="14"/>
      <c r="H1" s="14"/>
      <c r="I1" s="16"/>
      <c r="J1" s="16"/>
    </row>
    <row r="2" spans="1:15" ht="6" customHeight="1" x14ac:dyDescent="0.25">
      <c r="A2" s="14"/>
      <c r="B2" s="15"/>
      <c r="C2" s="14"/>
      <c r="D2" s="14"/>
      <c r="E2" s="14"/>
      <c r="F2" s="14"/>
      <c r="G2" s="14"/>
      <c r="H2" s="14"/>
      <c r="I2" s="16"/>
      <c r="J2" s="16"/>
    </row>
    <row r="3" spans="1:15" ht="15.75" x14ac:dyDescent="0.25">
      <c r="A3" s="50" t="s">
        <v>19</v>
      </c>
      <c r="B3" s="50"/>
      <c r="C3" s="50"/>
      <c r="D3" s="50"/>
      <c r="E3" s="50"/>
      <c r="F3" s="50"/>
      <c r="G3" s="50"/>
      <c r="H3" s="50"/>
      <c r="I3" s="16"/>
      <c r="J3" s="16"/>
    </row>
    <row r="4" spans="1:15" x14ac:dyDescent="0.2">
      <c r="A4" s="15"/>
      <c r="B4" s="15"/>
      <c r="C4" s="15"/>
      <c r="D4" s="15"/>
      <c r="E4" s="15"/>
      <c r="F4" s="15"/>
      <c r="G4" s="18"/>
      <c r="H4" s="18"/>
      <c r="I4" s="19"/>
      <c r="J4" s="19"/>
    </row>
    <row r="5" spans="1:15" ht="15.75" x14ac:dyDescent="0.25">
      <c r="G5" s="48" t="s">
        <v>13</v>
      </c>
      <c r="H5" s="48"/>
      <c r="I5" s="20"/>
      <c r="J5" s="21"/>
      <c r="K5" s="49" t="s">
        <v>14</v>
      </c>
      <c r="L5" s="49"/>
      <c r="M5" s="21"/>
      <c r="N5" s="48" t="s">
        <v>15</v>
      </c>
      <c r="O5" s="48"/>
    </row>
    <row r="6" spans="1:15" s="25" customFormat="1" ht="135" customHeight="1" x14ac:dyDescent="0.2">
      <c r="A6" s="22"/>
      <c r="B6" s="23" t="s">
        <v>21</v>
      </c>
      <c r="C6" s="23" t="s">
        <v>22</v>
      </c>
      <c r="D6" s="23" t="s">
        <v>23</v>
      </c>
      <c r="E6" s="23" t="s">
        <v>24</v>
      </c>
      <c r="F6" s="23" t="s">
        <v>25</v>
      </c>
      <c r="G6" s="23" t="s">
        <v>8</v>
      </c>
      <c r="H6" s="31" t="s">
        <v>9</v>
      </c>
      <c r="J6" s="24" t="str">
        <f>D6</f>
        <v>Evaluator 3</v>
      </c>
      <c r="K6" s="23" t="s">
        <v>11</v>
      </c>
      <c r="L6" s="31" t="s">
        <v>10</v>
      </c>
      <c r="N6" s="23" t="s">
        <v>1</v>
      </c>
      <c r="O6" s="31" t="s">
        <v>12</v>
      </c>
    </row>
    <row r="7" spans="1:15" s="40" customFormat="1" ht="16.5" customHeight="1" x14ac:dyDescent="0.2">
      <c r="A7" s="37" t="s">
        <v>16</v>
      </c>
      <c r="B7" s="38">
        <f>'Evaluator 1'!H4</f>
        <v>64</v>
      </c>
      <c r="C7" s="38">
        <f>'Evaluator 2'!H4</f>
        <v>42</v>
      </c>
      <c r="D7" s="38">
        <f>'Evaluator 3'!H4</f>
        <v>66</v>
      </c>
      <c r="E7" s="38">
        <f>'Evaluator 4'!H4</f>
        <v>60</v>
      </c>
      <c r="F7" s="38">
        <f>'Evaluator 5'!H4</f>
        <v>60</v>
      </c>
      <c r="G7" s="38">
        <f>AVERAGE(B7:F7)</f>
        <v>58.4</v>
      </c>
      <c r="H7" s="39">
        <f>RANK(G7,$G$7:$G$8,0)</f>
        <v>1</v>
      </c>
      <c r="J7" s="41">
        <f>'Evaluator 3'!D4</f>
        <v>24</v>
      </c>
      <c r="K7" s="38">
        <f>AVERAGE(J7)</f>
        <v>24</v>
      </c>
      <c r="L7" s="39">
        <f>RANK(K7,$K$7:$K$8,0)</f>
        <v>1</v>
      </c>
      <c r="N7" s="42">
        <f>G7+K7</f>
        <v>82.4</v>
      </c>
      <c r="O7" s="39">
        <f>RANK(N7,$N$7:$N$8,0)</f>
        <v>1</v>
      </c>
    </row>
    <row r="8" spans="1:15" ht="16.5" customHeight="1" x14ac:dyDescent="0.2">
      <c r="A8" s="29" t="s">
        <v>17</v>
      </c>
      <c r="B8" s="27">
        <f>'Evaluator 1'!H5</f>
        <v>32</v>
      </c>
      <c r="C8" s="26">
        <f>'Evaluator 2'!H5</f>
        <v>42</v>
      </c>
      <c r="D8" s="26">
        <f>'Evaluator 3'!H5</f>
        <v>46</v>
      </c>
      <c r="E8" s="26">
        <f>'Evaluator 4'!H5</f>
        <v>42</v>
      </c>
      <c r="F8" s="26">
        <f>'Evaluator 5'!H5</f>
        <v>52</v>
      </c>
      <c r="G8" s="35">
        <f>AVERAGE(B8:F8)</f>
        <v>42.8</v>
      </c>
      <c r="H8" s="32">
        <f>RANK(G8,$G$7:$G$8,0)</f>
        <v>2</v>
      </c>
      <c r="J8" s="34">
        <f>'Evaluator 3'!D5</f>
        <v>12</v>
      </c>
      <c r="K8" s="38">
        <f>AVERAGE(J8)</f>
        <v>12</v>
      </c>
      <c r="L8" s="33">
        <f>RANK(K8,$K$7:$K$8,0)</f>
        <v>2</v>
      </c>
      <c r="N8" s="28">
        <f t="shared" ref="N8" si="0">G8+K8</f>
        <v>54.8</v>
      </c>
      <c r="O8" s="33">
        <f>RANK(N8,$N$7:$N$8,0)</f>
        <v>2</v>
      </c>
    </row>
    <row r="24" spans="1:1" x14ac:dyDescent="0.2">
      <c r="A24" s="30" t="s">
        <v>18</v>
      </c>
    </row>
    <row r="25" spans="1:1" x14ac:dyDescent="0.2">
      <c r="A25" s="30"/>
    </row>
  </sheetData>
  <mergeCells count="4">
    <mergeCell ref="N5:O5"/>
    <mergeCell ref="G5:H5"/>
    <mergeCell ref="K5:L5"/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Evaluator 1</vt:lpstr>
      <vt:lpstr>Evaluator 2</vt:lpstr>
      <vt:lpstr>Evaluator 3</vt:lpstr>
      <vt:lpstr>Evaluator 4</vt:lpstr>
      <vt:lpstr>Evaluator 5</vt:lpstr>
      <vt:lpstr>Summary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Adkins, Robert S</cp:lastModifiedBy>
  <cp:lastPrinted>2013-06-21T21:40:12Z</cp:lastPrinted>
  <dcterms:created xsi:type="dcterms:W3CDTF">2013-06-21T21:38:22Z</dcterms:created>
  <dcterms:modified xsi:type="dcterms:W3CDTF">2022-07-01T20:42:27Z</dcterms:modified>
</cp:coreProperties>
</file>