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03_Active Procurement\FY2022\Formal Solicitations\RFP730-22041 Technical Stage Labor - CABIRAN\Evaluations\"/>
    </mc:Choice>
  </mc:AlternateContent>
  <bookViews>
    <workbookView xWindow="0" yWindow="0" windowWidth="25200" windowHeight="11385" tabRatio="835" activeTab="6"/>
  </bookViews>
  <sheets>
    <sheet name="Evaluator 1" sheetId="5" r:id="rId1"/>
    <sheet name="Evaluator 2" sheetId="9" r:id="rId2"/>
    <sheet name="Evaluator 3" sheetId="10" r:id="rId3"/>
    <sheet name="Evaluator 4" sheetId="11" r:id="rId4"/>
    <sheet name="Evlauator 5" sheetId="4" r:id="rId5"/>
    <sheet name="Summary" sheetId="1" r:id="rId6"/>
    <sheet name="Evaluation" sheetId="13" r:id="rId7"/>
  </sheets>
  <calcPr calcId="152511"/>
</workbook>
</file>

<file path=xl/calcChain.xml><?xml version="1.0" encoding="utf-8"?>
<calcChain xmlns="http://schemas.openxmlformats.org/spreadsheetml/2006/main">
  <c r="O7" i="1" l="1"/>
  <c r="L7" i="1"/>
  <c r="H7" i="1"/>
  <c r="G8" i="1"/>
  <c r="G7" i="1"/>
  <c r="I4" i="10" l="1"/>
  <c r="I5" i="10"/>
  <c r="I4" i="11" l="1"/>
  <c r="I5" i="4"/>
  <c r="I4" i="4"/>
  <c r="I5" i="9" l="1"/>
  <c r="I4" i="9"/>
  <c r="F8" i="1" l="1"/>
  <c r="F7" i="1"/>
  <c r="D7" i="1"/>
  <c r="J7" i="1"/>
  <c r="K7" i="1" s="1"/>
  <c r="J8" i="1"/>
  <c r="K8" i="1" s="1"/>
  <c r="J6" i="1"/>
  <c r="I5" i="11"/>
  <c r="E8" i="1" s="1"/>
  <c r="E7" i="1"/>
  <c r="D8" i="1"/>
  <c r="C8" i="1"/>
  <c r="C7" i="1"/>
  <c r="I5" i="5"/>
  <c r="B8" i="1" s="1"/>
  <c r="I4" i="5"/>
  <c r="B7" i="1" s="1"/>
  <c r="N7" i="1" l="1"/>
  <c r="L8" i="1"/>
  <c r="A8" i="1" l="1"/>
  <c r="A7" i="1"/>
  <c r="N8" i="1" l="1"/>
  <c r="H8" i="1"/>
  <c r="O8" i="1" l="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<sst xmlns="http://schemas.openxmlformats.org/spreadsheetml/2006/main" count="98" uniqueCount="57">
  <si>
    <t xml:space="preserve">RESPONDENT SUMMARY </t>
  </si>
  <si>
    <t>Total Score</t>
  </si>
  <si>
    <t>Evaluator 1</t>
  </si>
  <si>
    <t>Evaluator 2</t>
  </si>
  <si>
    <t>Evaluator 3</t>
  </si>
  <si>
    <t>Evaluator 4</t>
  </si>
  <si>
    <t>Evaluator 5</t>
  </si>
  <si>
    <t>Criteria 1</t>
  </si>
  <si>
    <t>Criteria 2</t>
  </si>
  <si>
    <t>Criteria 3</t>
  </si>
  <si>
    <t>Criteria 4</t>
  </si>
  <si>
    <t>Criteria 5</t>
  </si>
  <si>
    <t>Total</t>
  </si>
  <si>
    <t>EVALUATION SUMMARY</t>
  </si>
  <si>
    <t>Average Tech. Score</t>
  </si>
  <si>
    <t>Technical Ranking</t>
  </si>
  <si>
    <t>Non Tech Ranking</t>
  </si>
  <si>
    <t>Non-Tech Score (cost)</t>
  </si>
  <si>
    <t>Total Ranking</t>
  </si>
  <si>
    <t>Technical</t>
  </si>
  <si>
    <t>Non Technical</t>
  </si>
  <si>
    <t>Summary</t>
  </si>
  <si>
    <t>updated 11/17</t>
  </si>
  <si>
    <t xml:space="preserve">Houston Production Services  
</t>
  </si>
  <si>
    <t>Southern Sound Systems</t>
  </si>
  <si>
    <t>Houston Production Services</t>
  </si>
  <si>
    <t>RFP 730-22041 Technical Stage Labor</t>
  </si>
  <si>
    <t>Updated: 10/19</t>
  </si>
  <si>
    <t>jgpettijohn@central.uh.edu.</t>
  </si>
  <si>
    <t>James Pettijohn</t>
  </si>
  <si>
    <t>laparnel@central.uh.edu</t>
  </si>
  <si>
    <t xml:space="preserve">Luke Parnell </t>
  </si>
  <si>
    <t>caferkel@central.uh.edu</t>
  </si>
  <si>
    <t>Christopher Ferkel</t>
  </si>
  <si>
    <t>tdjacks9@central.uh.edu</t>
  </si>
  <si>
    <t>Tori Jackson</t>
  </si>
  <si>
    <t>btferkel@central.uh.edu</t>
  </si>
  <si>
    <t>Brandon Ferkel</t>
  </si>
  <si>
    <t xml:space="preserve">Committee Members: </t>
  </si>
  <si>
    <t>Points (1-5)</t>
  </si>
  <si>
    <t>Extent to which the services meet UHS needs</t>
  </si>
  <si>
    <t>Financial stability</t>
  </si>
  <si>
    <t>Reputation of vendor</t>
  </si>
  <si>
    <t>Labor call size (5, 10, or 30+ people per call)</t>
  </si>
  <si>
    <t xml:space="preserve"> Criteria 5</t>
  </si>
  <si>
    <t xml:space="preserve"> Criteria 4</t>
  </si>
  <si>
    <t xml:space="preserve"> Criteria 3</t>
  </si>
  <si>
    <t xml:space="preserve"> Criteria 2</t>
  </si>
  <si>
    <t xml:space="preserve"> Criteria 1</t>
  </si>
  <si>
    <t>By initialing, I agree that I have read and understood the Non Disclosure Agreement.</t>
  </si>
  <si>
    <t>Non Disclosure Agreement</t>
  </si>
  <si>
    <t>2/11/2022 @ 12:00 PM</t>
  </si>
  <si>
    <t>Evaluation Due Date</t>
  </si>
  <si>
    <t>Name</t>
  </si>
  <si>
    <t>RFP730-22041 Technical Stage Labor</t>
  </si>
  <si>
    <t xml:space="preserve">University of Houston Evaluation Matrix </t>
  </si>
  <si>
    <t>**ONLY EVALUATOR 5 WILL EVALUATE COST**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</si>
</sst>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sz val="10"/>
      <color theme="1"/>
      <name val="Arial"/>
      <family val="2"/>
    </font>
    <font>
      <b/>
      <sz val="10"/>
      <color theme="1"/>
      <name val="Arial"/>
      <family val="2"/>
    </font>
    <font>
      <b/>
      <sz val="10"/>
      <color rgb="FF000000"/>
      <name val="Arial"/>
      <family val="2"/>
    </font>
    <font>
      <b/>
      <sz val="10"/>
      <color rgb="FFFF0000"/>
      <name val="Arial"/>
      <family val="2"/>
    </font>
    <font>
      <b/>
      <sz val="8"/>
      <name val="Arial"/>
      <family val="2"/>
    </font>
    <font>
      <b/>
      <sz val="10"/>
      <name val="Arial"/>
      <family val="2"/>
    </font>
    <font>
      <u/>
      <sz val="11"/>
      <color theme="10"/>
      <name val="Calibri"/>
      <family val="2"/>
      <scheme val="minor"/>
    </font>
    <font>
      <b/>
      <u/>
      <sz val="11"/>
      <color theme="10"/>
      <name val="Calibri"/>
      <family val="2"/>
      <scheme val="minor"/>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14999847407452621"/>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style="thin">
        <color indexed="64"/>
      </top>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medium">
        <color indexed="64"/>
      </left>
      <right/>
      <top/>
      <bottom style="hair">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s>
  <cellStyleXfs count="107">
    <xf numFmtId="0" fontId="0" fillId="0" borderId="0"/>
    <xf numFmtId="44" fontId="15" fillId="0" borderId="0" applyFont="0" applyFill="0" applyBorder="0" applyAlignment="0" applyProtection="0"/>
    <xf numFmtId="0" fontId="15" fillId="0" borderId="0"/>
    <xf numFmtId="0" fontId="12" fillId="0" borderId="0"/>
    <xf numFmtId="0" fontId="12" fillId="0" borderId="0"/>
    <xf numFmtId="0" fontId="15" fillId="2" borderId="1" applyNumberFormat="0" applyFont="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16" fillId="2" borderId="1" applyNumberFormat="0" applyFont="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1" fillId="0" borderId="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5" fillId="0" borderId="0"/>
    <xf numFmtId="0" fontId="15" fillId="2" borderId="1" applyNumberFormat="0" applyFont="0" applyAlignment="0" applyProtection="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15" fillId="0" borderId="0"/>
    <xf numFmtId="0" fontId="3" fillId="0" borderId="0"/>
    <xf numFmtId="0" fontId="15" fillId="2" borderId="1" applyNumberFormat="0" applyFont="0" applyAlignment="0" applyProtection="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49" fillId="0" borderId="0" applyNumberFormat="0" applyFill="0" applyBorder="0" applyAlignment="0" applyProtection="0"/>
  </cellStyleXfs>
  <cellXfs count="99">
    <xf numFmtId="0" fontId="0" fillId="0" borderId="0" xfId="0"/>
    <xf numFmtId="0" fontId="0" fillId="0" borderId="0" xfId="0" applyBorder="1"/>
    <xf numFmtId="0" fontId="13" fillId="0" borderId="0" xfId="0" applyFont="1" applyBorder="1" applyAlignment="1"/>
    <xf numFmtId="0" fontId="15" fillId="0" borderId="0" xfId="0" applyFont="1"/>
    <xf numFmtId="0" fontId="0" fillId="0" borderId="0" xfId="0"/>
    <xf numFmtId="0" fontId="13" fillId="0" borderId="0" xfId="0" applyFont="1" applyBorder="1" applyAlignment="1">
      <alignment horizontal="left"/>
    </xf>
    <xf numFmtId="0" fontId="36" fillId="0" borderId="0" xfId="0" applyFont="1"/>
    <xf numFmtId="0" fontId="37" fillId="0" borderId="0" xfId="0" applyFont="1"/>
    <xf numFmtId="0" fontId="38" fillId="0" borderId="0" xfId="0" applyFont="1"/>
    <xf numFmtId="0" fontId="36" fillId="0" borderId="10" xfId="47" applyFont="1" applyBorder="1" applyAlignment="1">
      <alignment horizontal="right"/>
    </xf>
    <xf numFmtId="0" fontId="38" fillId="0" borderId="10" xfId="47" applyFont="1" applyBorder="1" applyAlignment="1">
      <alignment horizontal="right"/>
    </xf>
    <xf numFmtId="0" fontId="39" fillId="0" borderId="10" xfId="47" applyFont="1" applyFill="1" applyBorder="1" applyAlignment="1">
      <alignment horizontal="right"/>
    </xf>
    <xf numFmtId="0" fontId="39" fillId="0" borderId="0" xfId="0" applyFont="1" applyFill="1" applyBorder="1"/>
    <xf numFmtId="0" fontId="40" fillId="0" borderId="0" xfId="0" applyFont="1" applyBorder="1" applyAlignment="1">
      <alignment horizontal="left"/>
    </xf>
    <xf numFmtId="0" fontId="40" fillId="25" borderId="0" xfId="0" applyFont="1" applyFill="1" applyAlignment="1"/>
    <xf numFmtId="0" fontId="41" fillId="25" borderId="0" xfId="0" applyFont="1" applyFill="1"/>
    <xf numFmtId="0" fontId="13" fillId="25" borderId="0" xfId="0" applyFont="1" applyFill="1" applyAlignment="1"/>
    <xf numFmtId="0" fontId="14" fillId="25" borderId="0" xfId="0" applyFont="1" applyFill="1"/>
    <xf numFmtId="0" fontId="41" fillId="25" borderId="0" xfId="0" applyFont="1" applyFill="1" applyBorder="1"/>
    <xf numFmtId="0" fontId="14" fillId="25" borderId="0" xfId="0" applyFont="1" applyFill="1" applyBorder="1"/>
    <xf numFmtId="0" fontId="13" fillId="25" borderId="0" xfId="0" applyFont="1" applyFill="1" applyBorder="1"/>
    <xf numFmtId="0" fontId="13" fillId="25" borderId="0" xfId="0" applyFont="1" applyFill="1"/>
    <xf numFmtId="0" fontId="13" fillId="25" borderId="0" xfId="0" applyFont="1" applyFill="1" applyBorder="1" applyAlignment="1">
      <alignment horizontal="left" vertical="center"/>
    </xf>
    <xf numFmtId="0" fontId="13" fillId="25" borderId="0" xfId="0" applyFont="1" applyFill="1" applyBorder="1" applyAlignment="1">
      <alignment horizontal="right" textRotation="90" wrapText="1"/>
    </xf>
    <xf numFmtId="0" fontId="34" fillId="25" borderId="0" xfId="0" applyFont="1" applyFill="1" applyBorder="1" applyAlignment="1">
      <alignment horizontal="right" textRotation="90" wrapText="1"/>
    </xf>
    <xf numFmtId="0" fontId="13" fillId="25" borderId="0" xfId="0" applyFont="1" applyFill="1" applyAlignment="1">
      <alignment horizontal="center" vertical="center"/>
    </xf>
    <xf numFmtId="4" fontId="14" fillId="25" borderId="12" xfId="0" applyNumberFormat="1" applyFont="1" applyFill="1" applyBorder="1" applyAlignment="1">
      <alignment horizontal="right"/>
    </xf>
    <xf numFmtId="4" fontId="35" fillId="25" borderId="12" xfId="0" applyNumberFormat="1" applyFont="1" applyFill="1" applyBorder="1" applyAlignment="1">
      <alignment horizontal="right"/>
    </xf>
    <xf numFmtId="0" fontId="14" fillId="25" borderId="12" xfId="0" applyFont="1" applyFill="1" applyBorder="1" applyAlignment="1">
      <alignment horizontal="right"/>
    </xf>
    <xf numFmtId="4" fontId="14" fillId="25" borderId="12" xfId="0" applyNumberFormat="1" applyFont="1" applyFill="1" applyBorder="1"/>
    <xf numFmtId="0" fontId="14" fillId="25" borderId="12" xfId="0" applyFont="1" applyFill="1" applyBorder="1" applyAlignment="1">
      <alignment horizontal="left"/>
    </xf>
    <xf numFmtId="0" fontId="42" fillId="25" borderId="0" xfId="0" applyFont="1" applyFill="1"/>
    <xf numFmtId="0" fontId="34" fillId="24" borderId="13" xfId="0" applyFont="1" applyFill="1" applyBorder="1" applyAlignment="1">
      <alignment horizontal="right" textRotation="90"/>
    </xf>
    <xf numFmtId="0" fontId="35" fillId="24" borderId="14" xfId="0" applyFont="1" applyFill="1" applyBorder="1" applyAlignment="1">
      <alignment horizontal="right"/>
    </xf>
    <xf numFmtId="0" fontId="15" fillId="0" borderId="0" xfId="97" applyFont="1"/>
    <xf numFmtId="0" fontId="15" fillId="0" borderId="0" xfId="97" applyFont="1"/>
    <xf numFmtId="0" fontId="15" fillId="0" borderId="0" xfId="97" applyFont="1"/>
    <xf numFmtId="0" fontId="15" fillId="0" borderId="0" xfId="97" applyFont="1"/>
    <xf numFmtId="0" fontId="15" fillId="0" borderId="0" xfId="97" applyFont="1"/>
    <xf numFmtId="0" fontId="15" fillId="0" borderId="0" xfId="97" applyFont="1"/>
    <xf numFmtId="0" fontId="14" fillId="25" borderId="11" xfId="0" applyFont="1" applyFill="1" applyBorder="1" applyAlignment="1">
      <alignment horizontal="left"/>
    </xf>
    <xf numFmtId="4" fontId="14" fillId="25" borderId="11" xfId="0" applyNumberFormat="1" applyFont="1" applyFill="1" applyBorder="1" applyAlignment="1">
      <alignment horizontal="right"/>
    </xf>
    <xf numFmtId="4" fontId="35" fillId="25" borderId="11" xfId="0" applyNumberFormat="1" applyFont="1" applyFill="1" applyBorder="1" applyAlignment="1">
      <alignment horizontal="right"/>
    </xf>
    <xf numFmtId="0" fontId="14" fillId="25" borderId="11" xfId="0" applyFont="1" applyFill="1" applyBorder="1" applyAlignment="1">
      <alignment horizontal="right"/>
    </xf>
    <xf numFmtId="4" fontId="14" fillId="25" borderId="11" xfId="0" applyNumberFormat="1" applyFont="1" applyFill="1" applyBorder="1"/>
    <xf numFmtId="0" fontId="38" fillId="0" borderId="10" xfId="47" applyFont="1" applyBorder="1" applyAlignment="1">
      <alignment horizontal="left"/>
    </xf>
    <xf numFmtId="0" fontId="37" fillId="0" borderId="15" xfId="0" applyFont="1" applyBorder="1" applyAlignment="1">
      <alignment horizontal="left" wrapText="1"/>
    </xf>
    <xf numFmtId="0" fontId="37" fillId="0" borderId="15" xfId="0" applyFont="1" applyBorder="1" applyAlignment="1">
      <alignment horizontal="left"/>
    </xf>
    <xf numFmtId="0" fontId="37" fillId="0" borderId="0" xfId="0" applyFont="1" applyAlignment="1">
      <alignment horizontal="left" wrapText="1"/>
    </xf>
    <xf numFmtId="0" fontId="37" fillId="0" borderId="0" xfId="0" applyFont="1" applyAlignment="1">
      <alignment horizontal="left"/>
    </xf>
    <xf numFmtId="0" fontId="40" fillId="25" borderId="0" xfId="0" applyFont="1" applyFill="1" applyAlignment="1">
      <alignment horizontal="right"/>
    </xf>
    <xf numFmtId="0" fontId="40" fillId="25" borderId="0" xfId="0" applyFont="1" applyFill="1" applyBorder="1" applyAlignment="1">
      <alignment horizontal="right"/>
    </xf>
    <xf numFmtId="0" fontId="40" fillId="25" borderId="0" xfId="0" applyFont="1" applyFill="1" applyAlignment="1">
      <alignment horizontal="left"/>
    </xf>
    <xf numFmtId="0" fontId="15" fillId="25" borderId="0" xfId="97" applyFont="1" applyFill="1"/>
    <xf numFmtId="0" fontId="42" fillId="25" borderId="0" xfId="97" applyFont="1" applyFill="1"/>
    <xf numFmtId="0" fontId="15" fillId="25" borderId="0" xfId="97" applyFont="1" applyFill="1" applyAlignment="1">
      <alignment wrapText="1"/>
    </xf>
    <xf numFmtId="0" fontId="37" fillId="25" borderId="0" xfId="97" applyFont="1" applyFill="1"/>
    <xf numFmtId="0" fontId="45" fillId="0" borderId="0" xfId="105" applyFont="1" applyAlignment="1">
      <alignment horizontal="left"/>
    </xf>
    <xf numFmtId="0" fontId="46" fillId="25" borderId="0" xfId="97" applyFont="1" applyFill="1"/>
    <xf numFmtId="0" fontId="15" fillId="25" borderId="10" xfId="97" applyFont="1" applyFill="1" applyBorder="1"/>
    <xf numFmtId="0" fontId="15" fillId="26" borderId="15" xfId="97" applyFont="1" applyFill="1" applyBorder="1"/>
    <xf numFmtId="0" fontId="15" fillId="26" borderId="0" xfId="97" applyFont="1" applyFill="1" applyBorder="1"/>
    <xf numFmtId="0" fontId="47" fillId="25" borderId="0" xfId="97" applyFont="1" applyFill="1" applyAlignment="1">
      <alignment horizontal="center" wrapText="1"/>
    </xf>
    <xf numFmtId="0" fontId="15" fillId="27" borderId="16" xfId="97" applyFont="1" applyFill="1" applyBorder="1" applyAlignment="1">
      <alignment horizontal="center"/>
    </xf>
    <xf numFmtId="0" fontId="15" fillId="27" borderId="12" xfId="97" applyFont="1" applyFill="1" applyBorder="1" applyAlignment="1">
      <alignment horizontal="center"/>
    </xf>
    <xf numFmtId="0" fontId="15" fillId="27" borderId="14" xfId="97" applyFont="1" applyFill="1" applyBorder="1" applyAlignment="1">
      <alignment horizontal="center"/>
    </xf>
    <xf numFmtId="0" fontId="37" fillId="25" borderId="12" xfId="97" applyFont="1" applyFill="1" applyBorder="1" applyAlignment="1">
      <alignment wrapText="1"/>
    </xf>
    <xf numFmtId="0" fontId="15" fillId="27" borderId="17" xfId="97" applyFont="1" applyFill="1" applyBorder="1" applyAlignment="1">
      <alignment horizontal="center"/>
    </xf>
    <xf numFmtId="0" fontId="15" fillId="27" borderId="11" xfId="97" applyFont="1" applyFill="1" applyBorder="1" applyAlignment="1">
      <alignment horizontal="center"/>
    </xf>
    <xf numFmtId="0" fontId="15" fillId="27" borderId="18" xfId="97" applyFont="1" applyFill="1" applyBorder="1" applyAlignment="1">
      <alignment horizontal="center"/>
    </xf>
    <xf numFmtId="0" fontId="37" fillId="25" borderId="11" xfId="97" applyFont="1" applyFill="1" applyBorder="1" applyAlignment="1">
      <alignment wrapText="1"/>
    </xf>
    <xf numFmtId="0" fontId="47" fillId="24" borderId="19" xfId="97" applyFont="1" applyFill="1" applyBorder="1" applyAlignment="1">
      <alignment horizontal="center" wrapText="1"/>
    </xf>
    <xf numFmtId="0" fontId="47" fillId="24" borderId="20" xfId="97" applyFont="1" applyFill="1" applyBorder="1" applyAlignment="1">
      <alignment horizontal="center" wrapText="1"/>
    </xf>
    <xf numFmtId="0" fontId="47" fillId="24" borderId="21" xfId="97" applyFont="1" applyFill="1" applyBorder="1" applyAlignment="1">
      <alignment horizontal="center" wrapText="1"/>
    </xf>
    <xf numFmtId="0" fontId="47" fillId="25" borderId="0" xfId="97" applyFont="1" applyFill="1" applyAlignment="1">
      <alignment wrapText="1"/>
    </xf>
    <xf numFmtId="0" fontId="15" fillId="25" borderId="0" xfId="97" applyFont="1" applyFill="1" applyAlignment="1">
      <alignment horizontal="center"/>
    </xf>
    <xf numFmtId="0" fontId="48" fillId="25" borderId="22" xfId="97" applyFont="1" applyFill="1" applyBorder="1" applyAlignment="1">
      <alignment horizontal="left" vertical="top" wrapText="1"/>
    </xf>
    <xf numFmtId="0" fontId="48" fillId="25" borderId="23" xfId="97" applyFont="1" applyFill="1" applyBorder="1" applyAlignment="1">
      <alignment horizontal="left" vertical="top" wrapText="1"/>
    </xf>
    <xf numFmtId="0" fontId="48" fillId="25" borderId="24" xfId="97" applyFont="1" applyFill="1" applyBorder="1" applyAlignment="1">
      <alignment horizontal="left" vertical="top" wrapText="1"/>
    </xf>
    <xf numFmtId="0" fontId="15" fillId="25" borderId="22" xfId="97" applyFont="1" applyFill="1" applyBorder="1" applyAlignment="1">
      <alignment horizontal="left" vertical="top" wrapText="1"/>
    </xf>
    <xf numFmtId="0" fontId="15" fillId="25" borderId="23" xfId="97" applyFont="1" applyFill="1" applyBorder="1" applyAlignment="1">
      <alignment horizontal="left" vertical="top" wrapText="1"/>
    </xf>
    <xf numFmtId="0" fontId="46" fillId="25" borderId="24" xfId="97" applyFont="1" applyFill="1" applyBorder="1" applyAlignment="1">
      <alignment horizontal="left" vertical="top" wrapText="1"/>
    </xf>
    <xf numFmtId="0" fontId="48" fillId="28" borderId="22" xfId="97" applyFont="1" applyFill="1" applyBorder="1" applyAlignment="1">
      <alignment horizontal="left"/>
    </xf>
    <xf numFmtId="0" fontId="48" fillId="28" borderId="23" xfId="97" applyFont="1" applyFill="1" applyBorder="1" applyAlignment="1">
      <alignment horizontal="left"/>
    </xf>
    <xf numFmtId="0" fontId="48" fillId="28" borderId="24" xfId="97" applyFont="1" applyFill="1" applyBorder="1" applyAlignment="1">
      <alignment horizontal="left"/>
    </xf>
    <xf numFmtId="0" fontId="49" fillId="25" borderId="0" xfId="106" applyFill="1"/>
    <xf numFmtId="0" fontId="37" fillId="25" borderId="0" xfId="97" applyFont="1" applyFill="1" applyAlignment="1">
      <alignment horizontal="left" wrapText="1"/>
    </xf>
    <xf numFmtId="0" fontId="15" fillId="27" borderId="25" xfId="97" applyFont="1" applyFill="1" applyBorder="1" applyAlignment="1">
      <alignment horizontal="center" wrapText="1"/>
    </xf>
    <xf numFmtId="0" fontId="15" fillId="25" borderId="0" xfId="97" applyFont="1" applyFill="1" applyAlignment="1"/>
    <xf numFmtId="0" fontId="50" fillId="25" borderId="0" xfId="106" applyFont="1" applyFill="1" applyAlignment="1">
      <alignment wrapText="1"/>
    </xf>
    <xf numFmtId="0" fontId="50" fillId="25" borderId="0" xfId="106" applyFont="1" applyFill="1" applyAlignment="1">
      <alignment horizontal="left" wrapText="1"/>
    </xf>
    <xf numFmtId="0" fontId="43" fillId="25" borderId="0" xfId="105" applyFont="1" applyFill="1" applyBorder="1" applyAlignment="1"/>
    <xf numFmtId="164" fontId="43" fillId="25" borderId="0" xfId="105" applyNumberFormat="1" applyFont="1" applyFill="1" applyBorder="1" applyAlignment="1">
      <alignment horizontal="center"/>
    </xf>
    <xf numFmtId="0" fontId="44" fillId="25" borderId="0" xfId="105" applyFont="1" applyFill="1" applyBorder="1" applyAlignment="1">
      <alignment horizontal="left"/>
    </xf>
    <xf numFmtId="0" fontId="15" fillId="27" borderId="0" xfId="105" applyFont="1" applyFill="1" applyBorder="1" applyAlignment="1">
      <alignment horizontal="center"/>
    </xf>
    <xf numFmtId="0" fontId="14" fillId="25" borderId="0" xfId="97" applyFont="1" applyFill="1"/>
    <xf numFmtId="0" fontId="13" fillId="25" borderId="0" xfId="97" applyFont="1" applyFill="1" applyAlignment="1">
      <alignment horizontal="left"/>
    </xf>
    <xf numFmtId="0" fontId="13" fillId="25" borderId="0" xfId="97" applyFont="1" applyFill="1" applyAlignment="1">
      <alignment wrapText="1"/>
    </xf>
    <xf numFmtId="0" fontId="13" fillId="25" borderId="0" xfId="97" applyFont="1" applyFill="1" applyAlignment="1">
      <alignment horizontal="left" wrapText="1"/>
    </xf>
  </cellXfs>
  <cellStyles count="107">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06" builtinId="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0"/>
    <cellStyle name="Normal 4 11" xfId="103"/>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7"/>
    <cellStyle name="Normal 6" xfId="98"/>
    <cellStyle name="Normal 7" xfId="102"/>
    <cellStyle name="Normal 8" xfId="105"/>
    <cellStyle name="Note 2" xfId="5"/>
    <cellStyle name="Note 3" xfId="89"/>
    <cellStyle name="Note 4" xfId="42"/>
    <cellStyle name="Note 4 2" xfId="99"/>
    <cellStyle name="Output 2" xfId="84"/>
    <cellStyle name="Output 3" xfId="43"/>
    <cellStyle name="Percent 2" xfId="101"/>
    <cellStyle name="Percent 3" xfId="104"/>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xdr:cNvSpPr txBox="1"/>
      </xdr:nvSpPr>
      <xdr:spPr>
        <a:xfrm>
          <a:off x="67341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hyperlink" Target="mailto:laparnel@central.uh.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N17" sqref="N17"/>
    </sheetView>
  </sheetViews>
  <sheetFormatPr defaultRowHeight="12.75" x14ac:dyDescent="0.2"/>
  <sheetData>
    <row r="1" spans="1:10" ht="15.75" x14ac:dyDescent="0.25">
      <c r="A1" s="13" t="s">
        <v>0</v>
      </c>
      <c r="B1" s="5"/>
      <c r="C1" s="5"/>
      <c r="D1" s="5"/>
      <c r="E1" s="2"/>
      <c r="F1" s="2"/>
      <c r="G1" s="2"/>
      <c r="H1" s="2"/>
      <c r="I1" s="2"/>
      <c r="J1" s="4"/>
    </row>
    <row r="2" spans="1:10" ht="15.75" x14ac:dyDescent="0.25">
      <c r="A2" s="2"/>
      <c r="B2" s="1"/>
      <c r="C2" s="1"/>
      <c r="D2" s="1"/>
      <c r="E2" s="1"/>
      <c r="F2" s="1"/>
      <c r="G2" s="1"/>
      <c r="H2" s="1"/>
      <c r="I2" s="1"/>
      <c r="J2" s="1"/>
    </row>
    <row r="3" spans="1:10" x14ac:dyDescent="0.2">
      <c r="A3" s="45"/>
      <c r="B3" s="45"/>
      <c r="C3" s="45"/>
      <c r="D3" s="9" t="s">
        <v>7</v>
      </c>
      <c r="E3" s="10" t="s">
        <v>8</v>
      </c>
      <c r="F3" s="10" t="s">
        <v>9</v>
      </c>
      <c r="G3" s="10" t="s">
        <v>10</v>
      </c>
      <c r="H3" s="10" t="s">
        <v>11</v>
      </c>
      <c r="I3" s="11" t="s">
        <v>12</v>
      </c>
      <c r="J3" s="3"/>
    </row>
    <row r="4" spans="1:10" x14ac:dyDescent="0.2">
      <c r="A4" s="46" t="s">
        <v>23</v>
      </c>
      <c r="B4" s="47"/>
      <c r="C4" s="47"/>
      <c r="D4" s="37"/>
      <c r="E4" s="39">
        <v>4</v>
      </c>
      <c r="F4" s="39">
        <v>4</v>
      </c>
      <c r="G4" s="39">
        <v>3</v>
      </c>
      <c r="H4" s="39">
        <v>4</v>
      </c>
      <c r="I4" s="12">
        <f>SUM(D4:H4)</f>
        <v>15</v>
      </c>
      <c r="J4" s="4"/>
    </row>
    <row r="5" spans="1:10" x14ac:dyDescent="0.2">
      <c r="A5" s="48" t="s">
        <v>24</v>
      </c>
      <c r="B5" s="49"/>
      <c r="C5" s="49"/>
      <c r="D5" s="37"/>
      <c r="E5" s="39">
        <v>3</v>
      </c>
      <c r="F5" s="39">
        <v>3</v>
      </c>
      <c r="G5" s="39">
        <v>3</v>
      </c>
      <c r="H5" s="39">
        <v>3</v>
      </c>
      <c r="I5" s="12">
        <f>SUM(D5:H5)</f>
        <v>12</v>
      </c>
      <c r="J5" s="4"/>
    </row>
  </sheetData>
  <mergeCells count="3">
    <mergeCell ref="A3:C3"/>
    <mergeCell ref="A4:C4"/>
    <mergeCell ref="A5:C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O15" sqref="O15"/>
    </sheetView>
  </sheetViews>
  <sheetFormatPr defaultRowHeight="12.75" x14ac:dyDescent="0.2"/>
  <sheetData>
    <row r="1" spans="1:10" ht="15.75" x14ac:dyDescent="0.25">
      <c r="A1" s="13" t="s">
        <v>0</v>
      </c>
      <c r="B1" s="5"/>
      <c r="C1" s="5"/>
      <c r="D1" s="5"/>
      <c r="E1" s="2"/>
      <c r="F1" s="2"/>
      <c r="G1" s="2"/>
      <c r="H1" s="2"/>
      <c r="I1" s="2"/>
      <c r="J1" s="4"/>
    </row>
    <row r="2" spans="1:10" ht="15.75" x14ac:dyDescent="0.25">
      <c r="A2" s="2"/>
      <c r="B2" s="1"/>
      <c r="C2" s="1"/>
      <c r="D2" s="1"/>
      <c r="E2" s="1"/>
      <c r="F2" s="1"/>
      <c r="G2" s="1"/>
      <c r="H2" s="1"/>
      <c r="I2" s="1"/>
      <c r="J2" s="1"/>
    </row>
    <row r="3" spans="1:10" x14ac:dyDescent="0.2">
      <c r="A3" s="45"/>
      <c r="B3" s="45"/>
      <c r="C3" s="45"/>
      <c r="D3" s="9" t="s">
        <v>7</v>
      </c>
      <c r="E3" s="10" t="s">
        <v>8</v>
      </c>
      <c r="F3" s="10" t="s">
        <v>9</v>
      </c>
      <c r="G3" s="10" t="s">
        <v>10</v>
      </c>
      <c r="H3" s="10" t="s">
        <v>11</v>
      </c>
      <c r="I3" s="11" t="s">
        <v>12</v>
      </c>
      <c r="J3" s="3"/>
    </row>
    <row r="4" spans="1:10" x14ac:dyDescent="0.2">
      <c r="A4" s="46" t="s">
        <v>23</v>
      </c>
      <c r="B4" s="47"/>
      <c r="C4" s="47"/>
      <c r="D4" s="36"/>
      <c r="E4" s="39">
        <v>5</v>
      </c>
      <c r="F4" s="39">
        <v>5</v>
      </c>
      <c r="G4" s="39">
        <v>5</v>
      </c>
      <c r="H4" s="39">
        <v>5</v>
      </c>
      <c r="I4" s="12">
        <f>SUM(D4:H4)</f>
        <v>20</v>
      </c>
      <c r="J4" s="4"/>
    </row>
    <row r="5" spans="1:10" x14ac:dyDescent="0.2">
      <c r="A5" s="48" t="s">
        <v>24</v>
      </c>
      <c r="B5" s="49"/>
      <c r="C5" s="49"/>
      <c r="D5" s="36"/>
      <c r="E5" s="39">
        <v>1</v>
      </c>
      <c r="F5" s="39">
        <v>1</v>
      </c>
      <c r="G5" s="39">
        <v>1</v>
      </c>
      <c r="H5" s="39">
        <v>1</v>
      </c>
      <c r="I5" s="12">
        <f>SUM(D5:H5)</f>
        <v>4</v>
      </c>
      <c r="J5" s="4"/>
    </row>
  </sheetData>
  <mergeCells count="3">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Q23" sqref="Q23"/>
    </sheetView>
  </sheetViews>
  <sheetFormatPr defaultRowHeight="12.75" x14ac:dyDescent="0.2"/>
  <sheetData>
    <row r="1" spans="1:10" ht="15.75" x14ac:dyDescent="0.25">
      <c r="A1" s="13" t="s">
        <v>0</v>
      </c>
      <c r="B1" s="5"/>
      <c r="C1" s="5"/>
      <c r="D1" s="5"/>
      <c r="E1" s="2"/>
      <c r="F1" s="2"/>
      <c r="G1" s="2"/>
      <c r="H1" s="2"/>
      <c r="I1" s="2"/>
      <c r="J1" s="4"/>
    </row>
    <row r="2" spans="1:10" ht="15.75" x14ac:dyDescent="0.25">
      <c r="A2" s="2"/>
      <c r="B2" s="1"/>
      <c r="C2" s="1"/>
      <c r="D2" s="1"/>
      <c r="E2" s="1"/>
      <c r="F2" s="1"/>
      <c r="G2" s="1"/>
      <c r="H2" s="1"/>
      <c r="I2" s="1"/>
      <c r="J2" s="1"/>
    </row>
    <row r="3" spans="1:10" x14ac:dyDescent="0.2">
      <c r="A3" s="45"/>
      <c r="B3" s="45"/>
      <c r="C3" s="45"/>
      <c r="D3" s="9" t="s">
        <v>7</v>
      </c>
      <c r="E3" s="10" t="s">
        <v>8</v>
      </c>
      <c r="F3" s="10" t="s">
        <v>9</v>
      </c>
      <c r="G3" s="10" t="s">
        <v>10</v>
      </c>
      <c r="H3" s="10" t="s">
        <v>11</v>
      </c>
      <c r="I3" s="11" t="s">
        <v>12</v>
      </c>
      <c r="J3" s="3"/>
    </row>
    <row r="4" spans="1:10" x14ac:dyDescent="0.2">
      <c r="A4" s="46" t="s">
        <v>23</v>
      </c>
      <c r="B4" s="47"/>
      <c r="C4" s="47"/>
      <c r="D4" s="35"/>
      <c r="E4" s="39">
        <v>5</v>
      </c>
      <c r="F4" s="39">
        <v>4.5</v>
      </c>
      <c r="G4" s="39">
        <v>4.4000000000000004</v>
      </c>
      <c r="H4" s="39">
        <v>4.5</v>
      </c>
      <c r="I4" s="12">
        <f>SUM(D4:H4)</f>
        <v>18.399999999999999</v>
      </c>
      <c r="J4" s="4"/>
    </row>
    <row r="5" spans="1:10" x14ac:dyDescent="0.2">
      <c r="A5" s="48" t="s">
        <v>24</v>
      </c>
      <c r="B5" s="49"/>
      <c r="C5" s="49"/>
      <c r="D5" s="35"/>
      <c r="E5" s="39">
        <v>2.5</v>
      </c>
      <c r="F5" s="39">
        <v>3.2</v>
      </c>
      <c r="G5" s="39">
        <v>2.4</v>
      </c>
      <c r="H5" s="39">
        <v>3</v>
      </c>
      <c r="I5" s="12">
        <f>SUM(D5:H5)</f>
        <v>11.1</v>
      </c>
      <c r="J5" s="4"/>
    </row>
  </sheetData>
  <mergeCells count="3">
    <mergeCell ref="A3:C3"/>
    <mergeCell ref="A4:C4"/>
    <mergeCell ref="A5:C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A4" sqref="A4:C5"/>
    </sheetView>
  </sheetViews>
  <sheetFormatPr defaultRowHeight="12.75" x14ac:dyDescent="0.2"/>
  <sheetData>
    <row r="1" spans="1:10" ht="15.75" x14ac:dyDescent="0.25">
      <c r="A1" s="13" t="s">
        <v>0</v>
      </c>
      <c r="B1" s="5"/>
      <c r="C1" s="5"/>
      <c r="D1" s="5"/>
      <c r="E1" s="2"/>
      <c r="F1" s="2"/>
      <c r="G1" s="2"/>
      <c r="H1" s="2"/>
      <c r="I1" s="2"/>
      <c r="J1" s="4"/>
    </row>
    <row r="2" spans="1:10" ht="15.75" x14ac:dyDescent="0.25">
      <c r="A2" s="2"/>
      <c r="B2" s="1"/>
      <c r="C2" s="1"/>
      <c r="D2" s="1"/>
      <c r="E2" s="1"/>
      <c r="F2" s="1"/>
      <c r="G2" s="1"/>
      <c r="H2" s="1"/>
      <c r="I2" s="1"/>
      <c r="J2" s="1"/>
    </row>
    <row r="3" spans="1:10" x14ac:dyDescent="0.2">
      <c r="A3" s="45"/>
      <c r="B3" s="45"/>
      <c r="C3" s="45"/>
      <c r="D3" s="9" t="s">
        <v>7</v>
      </c>
      <c r="E3" s="10" t="s">
        <v>8</v>
      </c>
      <c r="F3" s="10" t="s">
        <v>9</v>
      </c>
      <c r="G3" s="10" t="s">
        <v>10</v>
      </c>
      <c r="H3" s="10" t="s">
        <v>11</v>
      </c>
      <c r="I3" s="11" t="s">
        <v>12</v>
      </c>
      <c r="J3" s="3"/>
    </row>
    <row r="4" spans="1:10" x14ac:dyDescent="0.2">
      <c r="A4" s="46" t="s">
        <v>23</v>
      </c>
      <c r="B4" s="47"/>
      <c r="C4" s="47"/>
      <c r="D4" s="34"/>
      <c r="E4" s="38">
        <v>4.7</v>
      </c>
      <c r="F4" s="38">
        <v>4.8</v>
      </c>
      <c r="G4" s="38">
        <v>4.3</v>
      </c>
      <c r="H4" s="38">
        <v>4.9000000000000004</v>
      </c>
      <c r="I4" s="12">
        <f>SUM(D4:H4)</f>
        <v>18.700000000000003</v>
      </c>
      <c r="J4" s="4"/>
    </row>
    <row r="5" spans="1:10" x14ac:dyDescent="0.2">
      <c r="A5" s="48" t="s">
        <v>24</v>
      </c>
      <c r="B5" s="49"/>
      <c r="C5" s="49"/>
      <c r="D5" s="34"/>
      <c r="E5" s="38">
        <v>3.1</v>
      </c>
      <c r="F5" s="38">
        <v>2.9</v>
      </c>
      <c r="G5" s="38">
        <v>2.2999999999999998</v>
      </c>
      <c r="H5" s="38">
        <v>3.4</v>
      </c>
      <c r="I5" s="12">
        <f>SUM(D5:H5)</f>
        <v>11.700000000000001</v>
      </c>
      <c r="J5" s="4"/>
    </row>
  </sheetData>
  <mergeCells count="3">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5"/>
  <sheetViews>
    <sheetView workbookViewId="0">
      <selection activeCell="D5" sqref="D5"/>
    </sheetView>
  </sheetViews>
  <sheetFormatPr defaultRowHeight="12.75" x14ac:dyDescent="0.2"/>
  <sheetData>
    <row r="1" spans="1:10" ht="15.75" x14ac:dyDescent="0.25">
      <c r="A1" s="13" t="s">
        <v>0</v>
      </c>
      <c r="B1" s="5"/>
      <c r="C1" s="5"/>
      <c r="D1" s="5"/>
      <c r="E1" s="2"/>
      <c r="F1" s="2"/>
      <c r="G1" s="2"/>
      <c r="H1" s="2"/>
      <c r="I1" s="2"/>
      <c r="J1" s="4"/>
    </row>
    <row r="2" spans="1:10" ht="15.75" x14ac:dyDescent="0.25">
      <c r="A2" s="2"/>
      <c r="B2" s="1"/>
      <c r="C2" s="1"/>
      <c r="D2" s="1"/>
      <c r="E2" s="1"/>
      <c r="F2" s="1"/>
      <c r="G2" s="1"/>
      <c r="H2" s="1"/>
      <c r="I2" s="1"/>
      <c r="J2" s="1"/>
    </row>
    <row r="3" spans="1:10" x14ac:dyDescent="0.2">
      <c r="A3" s="45"/>
      <c r="B3" s="45"/>
      <c r="C3" s="45"/>
      <c r="D3" s="9" t="s">
        <v>7</v>
      </c>
      <c r="E3" s="10" t="s">
        <v>8</v>
      </c>
      <c r="F3" s="10" t="s">
        <v>9</v>
      </c>
      <c r="G3" s="10" t="s">
        <v>10</v>
      </c>
      <c r="H3" s="10" t="s">
        <v>11</v>
      </c>
      <c r="I3" s="11" t="s">
        <v>12</v>
      </c>
      <c r="J3" s="3"/>
    </row>
    <row r="4" spans="1:10" x14ac:dyDescent="0.2">
      <c r="A4" s="47" t="s">
        <v>25</v>
      </c>
      <c r="B4" s="47"/>
      <c r="C4" s="47"/>
      <c r="D4" s="6">
        <v>4</v>
      </c>
      <c r="E4" s="7">
        <v>5</v>
      </c>
      <c r="F4" s="7">
        <v>5</v>
      </c>
      <c r="G4" s="8">
        <v>5</v>
      </c>
      <c r="H4" s="8">
        <v>5</v>
      </c>
      <c r="I4" s="12">
        <f>SUM(E4:H4)</f>
        <v>20</v>
      </c>
      <c r="J4" s="4"/>
    </row>
    <row r="5" spans="1:10" x14ac:dyDescent="0.2">
      <c r="A5" s="49" t="s">
        <v>24</v>
      </c>
      <c r="B5" s="49"/>
      <c r="C5" s="49"/>
      <c r="D5" s="6">
        <v>2</v>
      </c>
      <c r="E5" s="7">
        <v>2</v>
      </c>
      <c r="F5" s="7">
        <v>3</v>
      </c>
      <c r="G5" s="8">
        <v>2</v>
      </c>
      <c r="H5" s="8">
        <v>1</v>
      </c>
      <c r="I5" s="12">
        <f>SUM(E5:H5)</f>
        <v>8</v>
      </c>
      <c r="J5" s="4"/>
    </row>
  </sheetData>
  <mergeCells count="3">
    <mergeCell ref="A3:C3"/>
    <mergeCell ref="A4:C4"/>
    <mergeCell ref="A5:C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workbookViewId="0">
      <selection activeCell="O7" sqref="O7"/>
    </sheetView>
  </sheetViews>
  <sheetFormatPr defaultRowHeight="15" x14ac:dyDescent="0.2"/>
  <cols>
    <col min="1" max="1" width="33" style="17" customWidth="1"/>
    <col min="2" max="7" width="7.7109375" style="17" customWidth="1"/>
    <col min="8" max="9" width="7.5703125" style="17" customWidth="1"/>
    <col min="10" max="12" width="7.7109375" style="17" customWidth="1"/>
    <col min="13" max="16384" width="9.140625" style="17"/>
  </cols>
  <sheetData>
    <row r="1" spans="1:15" ht="15.75" x14ac:dyDescent="0.25">
      <c r="A1" s="14" t="s">
        <v>13</v>
      </c>
      <c r="B1" s="14"/>
      <c r="C1" s="14"/>
      <c r="D1" s="14"/>
      <c r="E1" s="14"/>
      <c r="F1" s="14"/>
      <c r="G1" s="14"/>
      <c r="H1" s="14"/>
      <c r="I1" s="16"/>
      <c r="J1" s="16"/>
    </row>
    <row r="2" spans="1:15" ht="6" customHeight="1" x14ac:dyDescent="0.25">
      <c r="A2" s="14"/>
      <c r="B2" s="14"/>
      <c r="C2" s="14"/>
      <c r="D2" s="14"/>
      <c r="E2" s="14"/>
      <c r="F2" s="14"/>
      <c r="G2" s="14"/>
      <c r="H2" s="14"/>
      <c r="I2" s="16"/>
      <c r="J2" s="16"/>
    </row>
    <row r="3" spans="1:15" ht="15.75" x14ac:dyDescent="0.25">
      <c r="A3" s="52" t="s">
        <v>26</v>
      </c>
      <c r="B3" s="52"/>
      <c r="C3" s="52"/>
      <c r="D3" s="52"/>
      <c r="E3" s="52"/>
      <c r="F3" s="52"/>
      <c r="G3" s="52"/>
      <c r="H3" s="52"/>
      <c r="I3" s="16"/>
      <c r="J3" s="16"/>
    </row>
    <row r="4" spans="1:15" x14ac:dyDescent="0.2">
      <c r="A4" s="15"/>
      <c r="B4" s="15"/>
      <c r="C4" s="15"/>
      <c r="D4" s="15"/>
      <c r="E4" s="15"/>
      <c r="F4" s="15"/>
      <c r="G4" s="18"/>
      <c r="H4" s="18"/>
      <c r="I4" s="19"/>
      <c r="J4" s="19"/>
    </row>
    <row r="5" spans="1:15" ht="15.75" x14ac:dyDescent="0.25">
      <c r="G5" s="50" t="s">
        <v>19</v>
      </c>
      <c r="H5" s="50"/>
      <c r="I5" s="20"/>
      <c r="J5" s="21"/>
      <c r="K5" s="51" t="s">
        <v>20</v>
      </c>
      <c r="L5" s="51"/>
      <c r="M5" s="21"/>
      <c r="N5" s="50" t="s">
        <v>21</v>
      </c>
      <c r="O5" s="50"/>
    </row>
    <row r="6" spans="1:15" s="25" customFormat="1" ht="135" customHeight="1" x14ac:dyDescent="0.2">
      <c r="A6" s="22"/>
      <c r="B6" s="23" t="s">
        <v>2</v>
      </c>
      <c r="C6" s="23" t="s">
        <v>3</v>
      </c>
      <c r="D6" s="23" t="s">
        <v>4</v>
      </c>
      <c r="E6" s="23" t="s">
        <v>5</v>
      </c>
      <c r="F6" s="24" t="s">
        <v>6</v>
      </c>
      <c r="G6" s="23" t="s">
        <v>14</v>
      </c>
      <c r="H6" s="32" t="s">
        <v>15</v>
      </c>
      <c r="J6" s="24" t="str">
        <f>F6</f>
        <v>Evaluator 5</v>
      </c>
      <c r="K6" s="23" t="s">
        <v>17</v>
      </c>
      <c r="L6" s="32" t="s">
        <v>16</v>
      </c>
      <c r="N6" s="23" t="s">
        <v>1</v>
      </c>
      <c r="O6" s="32" t="s">
        <v>18</v>
      </c>
    </row>
    <row r="7" spans="1:15" ht="16.5" customHeight="1" x14ac:dyDescent="0.2">
      <c r="A7" s="40" t="str">
        <f>'Evlauator 5'!A4:D4</f>
        <v>Houston Production Services</v>
      </c>
      <c r="B7" s="41">
        <f>'Evaluator 1'!I4</f>
        <v>15</v>
      </c>
      <c r="C7" s="41">
        <f>'Evaluator 2'!I4</f>
        <v>20</v>
      </c>
      <c r="D7" s="41">
        <f>'Evaluator 3'!I4</f>
        <v>18.399999999999999</v>
      </c>
      <c r="E7" s="41">
        <f>'Evaluator 4'!I4</f>
        <v>18.700000000000003</v>
      </c>
      <c r="F7" s="42">
        <f>'Evlauator 5'!I4</f>
        <v>20</v>
      </c>
      <c r="G7" s="41">
        <f>AVERAGE(B7:F7)</f>
        <v>18.419999999999998</v>
      </c>
      <c r="H7" s="33">
        <f>RANK(G7,$G$7:$G$8,0)</f>
        <v>1</v>
      </c>
      <c r="J7" s="43">
        <f>'Evlauator 5'!D4</f>
        <v>4</v>
      </c>
      <c r="K7" s="41">
        <f>AVERAGE(J7)</f>
        <v>4</v>
      </c>
      <c r="L7" s="33">
        <f>RANK(K7,$K$7:$K$8,0)</f>
        <v>1</v>
      </c>
      <c r="N7" s="44">
        <f>G7+K7</f>
        <v>22.419999999999998</v>
      </c>
      <c r="O7" s="33">
        <f>RANK(N7,$N$7:$N$8,0)</f>
        <v>1</v>
      </c>
    </row>
    <row r="8" spans="1:15" ht="16.5" customHeight="1" x14ac:dyDescent="0.2">
      <c r="A8" s="30" t="str">
        <f>'Evlauator 5'!A5:D5</f>
        <v>Southern Sound Systems</v>
      </c>
      <c r="B8" s="26">
        <f>'Evaluator 1'!I5</f>
        <v>12</v>
      </c>
      <c r="C8" s="26">
        <f>'Evaluator 2'!I5</f>
        <v>4</v>
      </c>
      <c r="D8" s="26">
        <f>'Evaluator 3'!I5</f>
        <v>11.1</v>
      </c>
      <c r="E8" s="26">
        <f>'Evaluator 4'!I5</f>
        <v>11.700000000000001</v>
      </c>
      <c r="F8" s="27">
        <f>'Evlauator 5'!I5</f>
        <v>8</v>
      </c>
      <c r="G8" s="26">
        <f>AVERAGE(B8:F8)</f>
        <v>9.3600000000000012</v>
      </c>
      <c r="H8" s="33">
        <f>RANK(G8,$G$7:$G$8,0)</f>
        <v>2</v>
      </c>
      <c r="J8" s="28">
        <f>'Evlauator 5'!D5</f>
        <v>2</v>
      </c>
      <c r="K8" s="26">
        <f t="shared" ref="K8" si="0">AVERAGE(J8)</f>
        <v>2</v>
      </c>
      <c r="L8" s="33">
        <f>RANK(K8,$K$7:$K$8,0)</f>
        <v>2</v>
      </c>
      <c r="N8" s="29">
        <f t="shared" ref="N8" si="1">G8+K8</f>
        <v>11.360000000000001</v>
      </c>
      <c r="O8" s="33">
        <f>RANK(N8,$N$7:$N$8,0)</f>
        <v>2</v>
      </c>
    </row>
    <row r="27" spans="1:1" x14ac:dyDescent="0.2">
      <c r="A27" s="31" t="s">
        <v>22</v>
      </c>
    </row>
    <row r="28" spans="1:1" x14ac:dyDescent="0.2">
      <c r="A28" s="31"/>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5"/>
  <sheetViews>
    <sheetView tabSelected="1" zoomScaleNormal="100" workbookViewId="0">
      <selection activeCell="B14" sqref="B14:D14"/>
    </sheetView>
  </sheetViews>
  <sheetFormatPr defaultRowHeight="12.75" x14ac:dyDescent="0.2"/>
  <cols>
    <col min="1" max="1" width="24.28515625" style="53" customWidth="1"/>
    <col min="2" max="16" width="9.5703125" style="53" customWidth="1"/>
    <col min="17" max="16384" width="9.140625" style="53"/>
  </cols>
  <sheetData>
    <row r="1" spans="1:16" ht="15.75" customHeight="1" x14ac:dyDescent="0.25">
      <c r="A1" s="98" t="s">
        <v>55</v>
      </c>
      <c r="B1" s="98"/>
      <c r="C1" s="98"/>
      <c r="D1" s="98"/>
      <c r="E1" s="98"/>
      <c r="F1" s="98"/>
      <c r="G1" s="98"/>
      <c r="H1" s="98"/>
      <c r="I1" s="98"/>
      <c r="J1" s="97"/>
    </row>
    <row r="2" spans="1:16" ht="15.75" x14ac:dyDescent="0.25">
      <c r="A2" s="96" t="s">
        <v>54</v>
      </c>
      <c r="B2" s="96"/>
      <c r="C2" s="96"/>
      <c r="D2" s="96"/>
      <c r="E2" s="96"/>
      <c r="F2" s="96"/>
      <c r="G2" s="96"/>
      <c r="H2" s="96"/>
      <c r="I2" s="96"/>
      <c r="J2" s="95"/>
    </row>
    <row r="3" spans="1:16" x14ac:dyDescent="0.2">
      <c r="A3" s="93" t="s">
        <v>53</v>
      </c>
      <c r="B3" s="94"/>
      <c r="C3" s="94"/>
      <c r="D3" s="94"/>
    </row>
    <row r="4" spans="1:16" ht="15" customHeight="1" x14ac:dyDescent="0.2">
      <c r="A4" s="93" t="s">
        <v>52</v>
      </c>
      <c r="B4" s="92" t="s">
        <v>51</v>
      </c>
      <c r="C4" s="92"/>
      <c r="D4" s="92"/>
      <c r="E4" s="91"/>
    </row>
    <row r="5" spans="1:16" ht="20.25" customHeight="1" x14ac:dyDescent="0.25">
      <c r="A5" s="90" t="s">
        <v>50</v>
      </c>
      <c r="B5" s="90"/>
      <c r="C5" s="89"/>
      <c r="D5" s="89"/>
      <c r="E5" s="89"/>
      <c r="F5" s="89"/>
      <c r="G5" s="89"/>
      <c r="H5" s="88"/>
      <c r="I5" s="88"/>
    </row>
    <row r="6" spans="1:16" ht="24.75" customHeight="1" thickBot="1" x14ac:dyDescent="0.25">
      <c r="A6" s="87"/>
      <c r="B6" s="86" t="s">
        <v>49</v>
      </c>
      <c r="C6" s="86"/>
      <c r="D6" s="86"/>
      <c r="E6" s="86"/>
      <c r="F6" s="86"/>
      <c r="G6" s="86"/>
      <c r="H6" s="86"/>
      <c r="I6" s="86"/>
    </row>
    <row r="7" spans="1:16" ht="15" customHeight="1" x14ac:dyDescent="0.25">
      <c r="B7" s="85"/>
    </row>
    <row r="8" spans="1:16" ht="15" customHeight="1" x14ac:dyDescent="0.25">
      <c r="B8" s="85"/>
    </row>
    <row r="9" spans="1:16" ht="15" customHeight="1" x14ac:dyDescent="0.25">
      <c r="B9" s="85"/>
    </row>
    <row r="10" spans="1:16" ht="15" customHeight="1" x14ac:dyDescent="0.2"/>
    <row r="11" spans="1:16" ht="11.25" customHeight="1" thickBot="1" x14ac:dyDescent="0.25"/>
    <row r="12" spans="1:16" s="75" customFormat="1" ht="13.5" thickBot="1" x14ac:dyDescent="0.25">
      <c r="B12" s="84" t="s">
        <v>48</v>
      </c>
      <c r="C12" s="83"/>
      <c r="D12" s="82"/>
      <c r="E12" s="84" t="s">
        <v>47</v>
      </c>
      <c r="F12" s="83"/>
      <c r="G12" s="82"/>
      <c r="H12" s="84" t="s">
        <v>46</v>
      </c>
      <c r="I12" s="83"/>
      <c r="J12" s="82"/>
      <c r="K12" s="84" t="s">
        <v>45</v>
      </c>
      <c r="L12" s="83"/>
      <c r="M12" s="82"/>
      <c r="N12" s="84" t="s">
        <v>44</v>
      </c>
      <c r="O12" s="83"/>
      <c r="P12" s="82"/>
    </row>
    <row r="13" spans="1:16" s="75" customFormat="1" ht="112.5" customHeight="1" x14ac:dyDescent="0.2">
      <c r="B13" s="81" t="s">
        <v>56</v>
      </c>
      <c r="C13" s="80"/>
      <c r="D13" s="79"/>
      <c r="E13" s="78" t="s">
        <v>43</v>
      </c>
      <c r="F13" s="77"/>
      <c r="G13" s="76"/>
      <c r="H13" s="78" t="s">
        <v>42</v>
      </c>
      <c r="I13" s="77"/>
      <c r="J13" s="76"/>
      <c r="K13" s="78" t="s">
        <v>41</v>
      </c>
      <c r="L13" s="77"/>
      <c r="M13" s="76"/>
      <c r="N13" s="78" t="s">
        <v>40</v>
      </c>
      <c r="O13" s="77"/>
      <c r="P13" s="76"/>
    </row>
    <row r="14" spans="1:16" s="62" customFormat="1" ht="11.25" customHeight="1" x14ac:dyDescent="0.2">
      <c r="A14" s="74"/>
      <c r="B14" s="73" t="s">
        <v>39</v>
      </c>
      <c r="C14" s="72"/>
      <c r="D14" s="71"/>
      <c r="E14" s="73" t="s">
        <v>39</v>
      </c>
      <c r="F14" s="72"/>
      <c r="G14" s="71"/>
      <c r="H14" s="73" t="s">
        <v>39</v>
      </c>
      <c r="I14" s="72"/>
      <c r="J14" s="71"/>
      <c r="K14" s="73" t="s">
        <v>39</v>
      </c>
      <c r="L14" s="72"/>
      <c r="M14" s="71"/>
      <c r="N14" s="73" t="s">
        <v>39</v>
      </c>
      <c r="O14" s="72"/>
      <c r="P14" s="71"/>
    </row>
    <row r="15" spans="1:16" s="62" customFormat="1" x14ac:dyDescent="0.2">
      <c r="A15" s="70" t="s">
        <v>25</v>
      </c>
      <c r="B15" s="69"/>
      <c r="C15" s="68"/>
      <c r="D15" s="67"/>
      <c r="E15" s="69"/>
      <c r="F15" s="68"/>
      <c r="G15" s="67"/>
      <c r="H15" s="69"/>
      <c r="I15" s="68"/>
      <c r="J15" s="67"/>
      <c r="K15" s="69"/>
      <c r="L15" s="68"/>
      <c r="M15" s="67"/>
      <c r="N15" s="69"/>
      <c r="O15" s="68"/>
      <c r="P15" s="67"/>
    </row>
    <row r="16" spans="1:16" s="62" customFormat="1" x14ac:dyDescent="0.2">
      <c r="A16" s="66" t="s">
        <v>24</v>
      </c>
      <c r="B16" s="65"/>
      <c r="C16" s="64"/>
      <c r="D16" s="63"/>
      <c r="E16" s="65"/>
      <c r="F16" s="64"/>
      <c r="G16" s="63"/>
      <c r="H16" s="65"/>
      <c r="I16" s="64"/>
      <c r="J16" s="63"/>
      <c r="K16" s="65"/>
      <c r="L16" s="64"/>
      <c r="M16" s="63"/>
      <c r="N16" s="65"/>
      <c r="O16" s="64"/>
      <c r="P16" s="63"/>
    </row>
    <row r="17" spans="1:16" s="60" customFormat="1" ht="7.5" customHeight="1" x14ac:dyDescent="0.2">
      <c r="A17" s="61"/>
      <c r="B17" s="61"/>
      <c r="C17" s="61"/>
      <c r="D17" s="61"/>
      <c r="E17" s="61"/>
      <c r="F17" s="61"/>
      <c r="G17" s="61"/>
      <c r="H17" s="61"/>
      <c r="I17" s="61"/>
      <c r="J17" s="61"/>
      <c r="K17" s="61"/>
      <c r="L17" s="61"/>
      <c r="M17" s="61"/>
      <c r="N17" s="61"/>
      <c r="O17" s="61"/>
      <c r="P17" s="61"/>
    </row>
    <row r="18" spans="1:16" s="59" customFormat="1" ht="6.75" customHeight="1" x14ac:dyDescent="0.2"/>
    <row r="20" spans="1:16" x14ac:dyDescent="0.2">
      <c r="A20" s="58"/>
      <c r="G20" s="55"/>
      <c r="H20" s="55"/>
    </row>
    <row r="21" spans="1:16" x14ac:dyDescent="0.2">
      <c r="A21" s="57" t="s">
        <v>38</v>
      </c>
      <c r="G21" s="55"/>
      <c r="H21" s="55"/>
      <c r="I21" s="55"/>
      <c r="J21" s="55"/>
    </row>
    <row r="22" spans="1:16" x14ac:dyDescent="0.2">
      <c r="A22" s="56" t="s">
        <v>37</v>
      </c>
      <c r="B22" s="56"/>
      <c r="C22" s="56" t="s">
        <v>36</v>
      </c>
      <c r="G22" s="55"/>
      <c r="H22" s="55"/>
      <c r="I22" s="55"/>
      <c r="J22" s="55"/>
    </row>
    <row r="23" spans="1:16" x14ac:dyDescent="0.2">
      <c r="A23" s="56" t="s">
        <v>35</v>
      </c>
      <c r="B23" s="56"/>
      <c r="C23" s="56" t="s">
        <v>34</v>
      </c>
      <c r="G23" s="55"/>
      <c r="H23" s="55"/>
      <c r="I23" s="55"/>
      <c r="J23" s="55"/>
    </row>
    <row r="24" spans="1:16" x14ac:dyDescent="0.2">
      <c r="A24" s="56" t="s">
        <v>33</v>
      </c>
      <c r="B24" s="56"/>
      <c r="C24" s="56" t="s">
        <v>32</v>
      </c>
      <c r="G24" s="55"/>
      <c r="H24" s="55"/>
      <c r="I24" s="55"/>
      <c r="J24" s="55"/>
    </row>
    <row r="25" spans="1:16" x14ac:dyDescent="0.2">
      <c r="A25" s="56" t="s">
        <v>31</v>
      </c>
      <c r="B25" s="56"/>
      <c r="C25" s="56" t="s">
        <v>30</v>
      </c>
      <c r="G25" s="55"/>
      <c r="H25" s="55"/>
      <c r="I25" s="55"/>
      <c r="J25" s="55"/>
    </row>
    <row r="26" spans="1:16" x14ac:dyDescent="0.2">
      <c r="A26" s="56" t="s">
        <v>29</v>
      </c>
      <c r="B26" s="56"/>
      <c r="C26" s="56" t="s">
        <v>28</v>
      </c>
      <c r="G26" s="55"/>
      <c r="H26" s="55"/>
      <c r="I26" s="55"/>
      <c r="J26" s="55"/>
    </row>
    <row r="27" spans="1:16" x14ac:dyDescent="0.2">
      <c r="I27" s="55"/>
      <c r="J27" s="55"/>
      <c r="K27" s="55"/>
      <c r="L27" s="55"/>
    </row>
    <row r="28" spans="1:16" x14ac:dyDescent="0.2">
      <c r="I28" s="55"/>
      <c r="J28" s="55"/>
      <c r="K28" s="55"/>
      <c r="L28" s="55"/>
      <c r="M28" s="55"/>
    </row>
    <row r="29" spans="1:16" x14ac:dyDescent="0.2">
      <c r="L29" s="55"/>
      <c r="M29" s="55"/>
    </row>
    <row r="30" spans="1:16" x14ac:dyDescent="0.2">
      <c r="L30" s="55"/>
      <c r="M30" s="55"/>
    </row>
    <row r="31" spans="1:16" x14ac:dyDescent="0.2">
      <c r="L31" s="55"/>
      <c r="M31" s="55"/>
    </row>
    <row r="32" spans="1:16" x14ac:dyDescent="0.2">
      <c r="L32" s="55"/>
      <c r="M32" s="55"/>
    </row>
    <row r="45" spans="1:1" x14ac:dyDescent="0.2">
      <c r="A45" s="54" t="s">
        <v>27</v>
      </c>
    </row>
  </sheetData>
  <mergeCells count="31">
    <mergeCell ref="B6:I6"/>
    <mergeCell ref="B13:D13"/>
    <mergeCell ref="E13:G13"/>
    <mergeCell ref="H13:J13"/>
    <mergeCell ref="K13:M13"/>
    <mergeCell ref="N13:P13"/>
    <mergeCell ref="A1:I1"/>
    <mergeCell ref="A2:I2"/>
    <mergeCell ref="B3:D3"/>
    <mergeCell ref="B4:D4"/>
    <mergeCell ref="A5:B5"/>
    <mergeCell ref="B15:D15"/>
    <mergeCell ref="E15:G15"/>
    <mergeCell ref="H15:J15"/>
    <mergeCell ref="K15:M15"/>
    <mergeCell ref="N15:P15"/>
    <mergeCell ref="B12:D12"/>
    <mergeCell ref="E12:G12"/>
    <mergeCell ref="H12:J12"/>
    <mergeCell ref="K12:M12"/>
    <mergeCell ref="N12:P12"/>
    <mergeCell ref="B16:D16"/>
    <mergeCell ref="E16:G16"/>
    <mergeCell ref="H16:J16"/>
    <mergeCell ref="K16:M16"/>
    <mergeCell ref="N16:P16"/>
    <mergeCell ref="B14:D14"/>
    <mergeCell ref="E14:G14"/>
    <mergeCell ref="H14:J14"/>
    <mergeCell ref="K14:M14"/>
    <mergeCell ref="N14:P14"/>
  </mergeCells>
  <hyperlinks>
    <hyperlink ref="C25" r:id="rId1"/>
  </hyperlinks>
  <pageMargins left="0.25" right="0.25" top="0.75" bottom="0.75" header="0.3" footer="0.3"/>
  <pageSetup orientation="portrait" horizontalDpi="1200" verticalDpi="1200"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Evlauator 5</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Cabiran, Eric</cp:lastModifiedBy>
  <cp:lastPrinted>2013-06-21T21:40:12Z</cp:lastPrinted>
  <dcterms:created xsi:type="dcterms:W3CDTF">2013-06-21T21:38:22Z</dcterms:created>
  <dcterms:modified xsi:type="dcterms:W3CDTF">2022-02-25T18:15:36Z</dcterms:modified>
</cp:coreProperties>
</file>