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30-22015 Continuing Education Contractor Search - SELENE CISNEROS\Evaluations\"/>
    </mc:Choice>
  </mc:AlternateContent>
  <bookViews>
    <workbookView xWindow="0" yWindow="0" windowWidth="25200" windowHeight="11385" activeTab="6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Summary" sheetId="1" r:id="rId6"/>
    <sheet name="Evaluation" sheetId="11" r:id="rId7"/>
  </sheets>
  <calcPr calcId="152511"/>
</workbook>
</file>

<file path=xl/calcChain.xml><?xml version="1.0" encoding="utf-8"?>
<calcChain xmlns="http://schemas.openxmlformats.org/spreadsheetml/2006/main">
  <c r="N10" i="1" l="1"/>
  <c r="H11" i="1"/>
  <c r="G7" i="1"/>
  <c r="O10" i="1" l="1"/>
  <c r="N7" i="1"/>
  <c r="J8" i="1"/>
  <c r="J9" i="1"/>
  <c r="J10" i="1"/>
  <c r="J11" i="1"/>
  <c r="J7" i="1"/>
  <c r="F8" i="1"/>
  <c r="F9" i="1"/>
  <c r="F10" i="1"/>
  <c r="F11" i="1"/>
  <c r="E8" i="1"/>
  <c r="E9" i="1"/>
  <c r="E10" i="1"/>
  <c r="E11" i="1"/>
  <c r="D8" i="1"/>
  <c r="D9" i="1"/>
  <c r="D10" i="1"/>
  <c r="D11" i="1"/>
  <c r="C8" i="1"/>
  <c r="C9" i="1"/>
  <c r="C10" i="1"/>
  <c r="C11" i="1"/>
  <c r="F7" i="1"/>
  <c r="E7" i="1"/>
  <c r="D7" i="1"/>
  <c r="C7" i="1"/>
  <c r="J6" i="1"/>
  <c r="A8" i="1"/>
  <c r="A9" i="1"/>
  <c r="A10" i="1"/>
  <c r="A11" i="1"/>
  <c r="A7" i="1"/>
  <c r="H5" i="10"/>
  <c r="H6" i="10"/>
  <c r="H7" i="10"/>
  <c r="H8" i="10"/>
  <c r="H4" i="10"/>
  <c r="H8" i="9"/>
  <c r="H7" i="9"/>
  <c r="H6" i="9"/>
  <c r="H5" i="9"/>
  <c r="H4" i="9"/>
  <c r="H8" i="5"/>
  <c r="H7" i="5"/>
  <c r="H6" i="5"/>
  <c r="H5" i="5"/>
  <c r="H4" i="5"/>
  <c r="H8" i="3"/>
  <c r="H7" i="3"/>
  <c r="H6" i="3"/>
  <c r="H5" i="3"/>
  <c r="H4" i="3"/>
  <c r="H4" i="2"/>
  <c r="K7" i="1" l="1"/>
  <c r="K9" i="1"/>
  <c r="K8" i="1"/>
  <c r="K10" i="1"/>
  <c r="K11" i="1"/>
  <c r="L8" i="1" l="1"/>
  <c r="L9" i="1"/>
  <c r="L11" i="1"/>
  <c r="L10" i="1"/>
  <c r="L7" i="1"/>
  <c r="H7" i="2"/>
  <c r="B10" i="1" s="1"/>
  <c r="G10" i="1" s="1"/>
  <c r="H8" i="2"/>
  <c r="B11" i="1" s="1"/>
  <c r="G11" i="1" s="1"/>
  <c r="N11" i="1" s="1"/>
  <c r="H5" i="2"/>
  <c r="B8" i="1" s="1"/>
  <c r="H6" i="2"/>
  <c r="B9" i="1" s="1"/>
  <c r="B7" i="1"/>
  <c r="G9" i="1" l="1"/>
  <c r="N9" i="1" s="1"/>
  <c r="G8" i="1"/>
  <c r="N8" i="1" s="1"/>
  <c r="O8" i="1" s="1"/>
  <c r="O9" i="1" l="1"/>
  <c r="O7" i="1"/>
  <c r="O11" i="1"/>
  <c r="H8" i="1"/>
  <c r="H9" i="1"/>
  <c r="H10" i="1"/>
  <c r="H7" i="1"/>
</calcChain>
</file>

<file path=xl/sharedStrings.xml><?xml version="1.0" encoding="utf-8"?>
<sst xmlns="http://schemas.openxmlformats.org/spreadsheetml/2006/main" count="96" uniqueCount="44">
  <si>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</si>
  <si>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</si>
  <si>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</si>
  <si>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</si>
  <si>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</si>
  <si>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</si>
  <si>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</si>
  <si>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</si>
  <si>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</si>
  <si>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</si>
  <si>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</si>
  <si>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</si>
  <si>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</si>
  <si>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</si>
  <si>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</si>
  <si>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</si>
  <si>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</si>
  <si>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</si>
  <si>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</si>
  <si>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</si>
  <si>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</si>
  <si>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</si>
  <si>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Clinical Research Consulting</t>
  </si>
  <si>
    <t>DynaComm</t>
  </si>
  <si>
    <t>Impact Economics Partnerships</t>
  </si>
  <si>
    <t>New Horizons</t>
  </si>
  <si>
    <t>The Thrival Company</t>
  </si>
  <si>
    <t>RFP 730-22015 Continuing Education Contractor Search</t>
  </si>
  <si>
    <t xml:space="preserve">University of Houston Evaluation Matrix </t>
  </si>
  <si>
    <t>RFP730-22015 Continuing Education Contractor Search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</si>
  <si>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</si>
  <si>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</si>
  <si>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</si>
  <si>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</si>
  <si>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</si>
  <si>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</si>
  <si>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</si>
  <si>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>Subject matter expertise related to class topic(s)</t>
  </si>
  <si>
    <t xml:space="preserve">Applicable classroom experience with adult professional/executive learners </t>
  </si>
  <si>
    <t>Class topic relevance to University interests and sufficient market demand</t>
  </si>
  <si>
    <t>Points (1-5)</t>
  </si>
  <si>
    <t xml:space="preserve">Committee Members: </t>
  </si>
  <si>
    <t>Updated: 10/19</t>
  </si>
  <si>
    <t>Cost per classroom hour for development and delivery of proposed class  **ONLY EVALUATOR 5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</si>
</sst>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4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9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40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2" fillId="25" borderId="0" xfId="98" applyFont="1" applyFill="1"/>
    <xf numFmtId="0" fontId="42" fillId="25" borderId="0" xfId="0" applyFont="1" applyFill="1" applyBorder="1" applyAlignment="1">
      <alignment horizontal="left"/>
    </xf>
    <xf numFmtId="0" fontId="41" fillId="25" borderId="0" xfId="0" applyFont="1" applyFill="1" applyBorder="1" applyAlignment="1"/>
    <xf numFmtId="0" fontId="45" fillId="25" borderId="0" xfId="102" applyFont="1" applyFill="1"/>
    <xf numFmtId="0" fontId="42" fillId="25" borderId="0" xfId="0" applyFont="1" applyFill="1" applyBorder="1" applyAlignment="1"/>
    <xf numFmtId="0" fontId="46" fillId="25" borderId="0" xfId="98" applyFont="1" applyFill="1"/>
    <xf numFmtId="0" fontId="44" fillId="25" borderId="0" xfId="102" applyFill="1"/>
    <xf numFmtId="0" fontId="13" fillId="25" borderId="0" xfId="98" applyFont="1" applyFill="1" applyAlignment="1">
      <alignment horizontal="center"/>
    </xf>
    <xf numFmtId="0" fontId="48" fillId="25" borderId="0" xfId="98" applyFont="1" applyFill="1" applyAlignment="1">
      <alignment wrapText="1"/>
    </xf>
    <xf numFmtId="0" fontId="48" fillId="25" borderId="0" xfId="98" applyFont="1" applyFill="1" applyAlignment="1">
      <alignment horizontal="center" wrapText="1"/>
    </xf>
    <xf numFmtId="0" fontId="35" fillId="25" borderId="11" xfId="98" applyFont="1" applyFill="1" applyBorder="1" applyAlignment="1">
      <alignment wrapText="1"/>
    </xf>
    <xf numFmtId="0" fontId="35" fillId="25" borderId="12" xfId="98" applyFont="1" applyFill="1" applyBorder="1" applyAlignment="1">
      <alignment wrapText="1"/>
    </xf>
    <xf numFmtId="0" fontId="13" fillId="28" borderId="0" xfId="98" applyFont="1" applyFill="1" applyBorder="1"/>
    <xf numFmtId="0" fontId="13" fillId="28" borderId="24" xfId="98" applyFont="1" applyFill="1" applyBorder="1"/>
    <xf numFmtId="0" fontId="13" fillId="25" borderId="10" xfId="98" applyFont="1" applyFill="1" applyBorder="1"/>
    <xf numFmtId="0" fontId="49" fillId="25" borderId="0" xfId="98" applyFont="1" applyFill="1"/>
    <xf numFmtId="0" fontId="13" fillId="25" borderId="0" xfId="98" applyFont="1" applyFill="1" applyAlignment="1">
      <alignment wrapText="1"/>
    </xf>
    <xf numFmtId="0" fontId="50" fillId="0" borderId="0" xfId="0" applyFont="1" applyAlignment="1">
      <alignment horizontal="left"/>
    </xf>
    <xf numFmtId="0" fontId="35" fillId="25" borderId="0" xfId="98" applyFont="1" applyFill="1"/>
    <xf numFmtId="0" fontId="40" fillId="25" borderId="0" xfId="98" applyFont="1" applyFill="1"/>
    <xf numFmtId="0" fontId="36" fillId="0" borderId="10" xfId="47" applyFont="1" applyBorder="1" applyAlignment="1">
      <alignment horizontal="left"/>
    </xf>
    <xf numFmtId="0" fontId="13" fillId="0" borderId="0" xfId="98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25" borderId="0" xfId="0" applyFont="1" applyFill="1" applyAlignment="1">
      <alignment horizontal="left"/>
    </xf>
    <xf numFmtId="0" fontId="13" fillId="26" borderId="15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3" xfId="98" applyFont="1" applyFill="1" applyBorder="1" applyAlignment="1">
      <alignment horizontal="center"/>
    </xf>
    <xf numFmtId="0" fontId="13" fillId="26" borderId="13" xfId="98" applyFont="1" applyFill="1" applyBorder="1" applyAlignment="1">
      <alignment horizontal="center"/>
    </xf>
    <xf numFmtId="0" fontId="13" fillId="26" borderId="11" xfId="98" applyFont="1" applyFill="1" applyBorder="1" applyAlignment="1">
      <alignment horizontal="center"/>
    </xf>
    <xf numFmtId="0" fontId="13" fillId="26" borderId="22" xfId="98" applyFont="1" applyFill="1" applyBorder="1" applyAlignment="1">
      <alignment horizontal="center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6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40" fillId="25" borderId="17" xfId="98" applyFont="1" applyFill="1" applyBorder="1" applyAlignment="1">
      <alignment horizontal="left" vertical="top" wrapText="1"/>
    </xf>
    <xf numFmtId="0" fontId="40" fillId="25" borderId="18" xfId="98" applyFont="1" applyFill="1" applyBorder="1" applyAlignment="1">
      <alignment horizontal="left" vertical="top" wrapText="1"/>
    </xf>
    <xf numFmtId="0" fontId="40" fillId="25" borderId="16" xfId="98" applyFont="1" applyFill="1" applyBorder="1" applyAlignment="1">
      <alignment horizontal="left" vertical="top" wrapText="1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</cellXfs>
  <cellStyles count="10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2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6</xdr:col>
          <xdr:colOff>447675</xdr:colOff>
          <xdr:row>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E44" sqref="E44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s="6" customFormat="1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4" t="s">
        <v>11</v>
      </c>
    </row>
    <row r="4" spans="1:11" x14ac:dyDescent="0.2">
      <c r="A4" s="66" t="s">
        <v>22</v>
      </c>
      <c r="B4" s="66"/>
      <c r="C4" s="66"/>
      <c r="D4" s="39">
        <v>0</v>
      </c>
      <c r="E4" s="39">
        <v>24</v>
      </c>
      <c r="F4" s="39">
        <v>16</v>
      </c>
      <c r="G4" s="39">
        <v>16</v>
      </c>
      <c r="H4" s="15">
        <f>SUM(D4:G4)</f>
        <v>56</v>
      </c>
    </row>
    <row r="5" spans="1:11" x14ac:dyDescent="0.2">
      <c r="A5" s="66" t="s">
        <v>23</v>
      </c>
      <c r="B5" s="66"/>
      <c r="C5" s="66"/>
      <c r="D5" s="39">
        <v>0</v>
      </c>
      <c r="E5" s="39">
        <v>24</v>
      </c>
      <c r="F5" s="39">
        <v>16</v>
      </c>
      <c r="G5" s="39">
        <v>16</v>
      </c>
      <c r="H5" s="15">
        <f>SUM(D5:G5)</f>
        <v>56</v>
      </c>
      <c r="K5" s="5"/>
    </row>
    <row r="6" spans="1:11" x14ac:dyDescent="0.2">
      <c r="A6" s="66" t="s">
        <v>24</v>
      </c>
      <c r="B6" s="66"/>
      <c r="C6" s="66"/>
      <c r="D6" s="39">
        <v>0</v>
      </c>
      <c r="E6" s="39">
        <v>24</v>
      </c>
      <c r="F6" s="39">
        <v>16</v>
      </c>
      <c r="G6" s="39">
        <v>16</v>
      </c>
      <c r="H6" s="15">
        <f>SUM(D6:G6)</f>
        <v>56</v>
      </c>
      <c r="K6" s="5"/>
    </row>
    <row r="7" spans="1:11" x14ac:dyDescent="0.2">
      <c r="A7" s="66" t="s">
        <v>25</v>
      </c>
      <c r="B7" s="66"/>
      <c r="C7" s="66"/>
      <c r="D7" s="39">
        <v>0</v>
      </c>
      <c r="E7" s="39">
        <v>24</v>
      </c>
      <c r="F7" s="39">
        <v>16</v>
      </c>
      <c r="G7" s="39">
        <v>16</v>
      </c>
      <c r="H7" s="15">
        <f>SUM(D7:G7)</f>
        <v>56</v>
      </c>
    </row>
    <row r="8" spans="1:11" x14ac:dyDescent="0.2">
      <c r="A8" s="66" t="s">
        <v>26</v>
      </c>
      <c r="B8" s="66"/>
      <c r="C8" s="66"/>
      <c r="D8" s="39">
        <v>0</v>
      </c>
      <c r="E8" s="39">
        <v>24</v>
      </c>
      <c r="F8" s="39">
        <v>16</v>
      </c>
      <c r="G8" s="39">
        <v>16</v>
      </c>
      <c r="H8" s="15">
        <f>SUM(D8:G8)</f>
        <v>56</v>
      </c>
    </row>
  </sheetData>
  <mergeCells count="6">
    <mergeCell ref="A3:C3"/>
    <mergeCell ref="A6:C6"/>
    <mergeCell ref="A7:C7"/>
    <mergeCell ref="A8:C8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F36" sqref="F36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6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4" t="s">
        <v>11</v>
      </c>
    </row>
    <row r="4" spans="1:10" x14ac:dyDescent="0.2">
      <c r="A4" s="66" t="s">
        <v>22</v>
      </c>
      <c r="B4" s="66"/>
      <c r="C4" s="66"/>
      <c r="D4" s="40">
        <v>0</v>
      </c>
      <c r="E4" s="40">
        <v>27</v>
      </c>
      <c r="F4" s="40">
        <v>18</v>
      </c>
      <c r="G4" s="40">
        <v>18</v>
      </c>
      <c r="H4" s="15">
        <f>SUM(D4:G4)</f>
        <v>63</v>
      </c>
    </row>
    <row r="5" spans="1:10" x14ac:dyDescent="0.2">
      <c r="A5" s="66" t="s">
        <v>23</v>
      </c>
      <c r="B5" s="66"/>
      <c r="C5" s="66"/>
      <c r="D5" s="40">
        <v>0</v>
      </c>
      <c r="E5" s="40">
        <v>27</v>
      </c>
      <c r="F5" s="40">
        <v>18</v>
      </c>
      <c r="G5" s="40">
        <v>18</v>
      </c>
      <c r="H5" s="15">
        <f>SUM(D5:G5)</f>
        <v>63</v>
      </c>
    </row>
    <row r="6" spans="1:10" x14ac:dyDescent="0.2">
      <c r="A6" s="66" t="s">
        <v>24</v>
      </c>
      <c r="B6" s="66"/>
      <c r="C6" s="66"/>
      <c r="D6" s="40">
        <v>0</v>
      </c>
      <c r="E6" s="40">
        <v>27</v>
      </c>
      <c r="F6" s="40">
        <v>18</v>
      </c>
      <c r="G6" s="40">
        <v>18</v>
      </c>
      <c r="H6" s="15">
        <f>SUM(D6:G6)</f>
        <v>63</v>
      </c>
    </row>
    <row r="7" spans="1:10" x14ac:dyDescent="0.2">
      <c r="A7" s="66" t="s">
        <v>25</v>
      </c>
      <c r="B7" s="66"/>
      <c r="C7" s="66"/>
      <c r="D7" s="40">
        <v>0</v>
      </c>
      <c r="E7" s="40">
        <v>27</v>
      </c>
      <c r="F7" s="40">
        <v>18</v>
      </c>
      <c r="G7" s="40">
        <v>18</v>
      </c>
      <c r="H7" s="15">
        <f>SUM(D7:G7)</f>
        <v>63</v>
      </c>
    </row>
    <row r="8" spans="1:10" x14ac:dyDescent="0.2">
      <c r="A8" s="66" t="s">
        <v>26</v>
      </c>
      <c r="B8" s="66"/>
      <c r="C8" s="66"/>
      <c r="D8" s="40">
        <v>0</v>
      </c>
      <c r="E8" s="40">
        <v>27</v>
      </c>
      <c r="F8" s="40">
        <v>18</v>
      </c>
      <c r="G8" s="40">
        <v>18</v>
      </c>
      <c r="H8" s="15">
        <f>SUM(D8:G8)</f>
        <v>63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38" sqref="H38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6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4" t="s">
        <v>11</v>
      </c>
    </row>
    <row r="4" spans="1:10" x14ac:dyDescent="0.2">
      <c r="A4" s="66" t="s">
        <v>22</v>
      </c>
      <c r="B4" s="66"/>
      <c r="C4" s="66"/>
      <c r="D4" s="41">
        <v>0</v>
      </c>
      <c r="E4" s="41">
        <v>18</v>
      </c>
      <c r="F4" s="41">
        <v>16</v>
      </c>
      <c r="G4" s="41">
        <v>12</v>
      </c>
      <c r="H4" s="15">
        <f>SUM(D4:G4)</f>
        <v>46</v>
      </c>
    </row>
    <row r="5" spans="1:10" x14ac:dyDescent="0.2">
      <c r="A5" s="66" t="s">
        <v>23</v>
      </c>
      <c r="B5" s="66"/>
      <c r="C5" s="66"/>
      <c r="D5" s="41">
        <v>0</v>
      </c>
      <c r="E5" s="41">
        <v>24</v>
      </c>
      <c r="F5" s="41">
        <v>16</v>
      </c>
      <c r="G5" s="41">
        <v>16</v>
      </c>
      <c r="H5" s="15">
        <f>SUM(D5:G5)</f>
        <v>56</v>
      </c>
    </row>
    <row r="6" spans="1:10" x14ac:dyDescent="0.2">
      <c r="A6" s="66" t="s">
        <v>24</v>
      </c>
      <c r="B6" s="66"/>
      <c r="C6" s="66"/>
      <c r="D6" s="41">
        <v>0</v>
      </c>
      <c r="E6" s="41">
        <v>18</v>
      </c>
      <c r="F6" s="41">
        <v>16</v>
      </c>
      <c r="G6" s="41">
        <v>12</v>
      </c>
      <c r="H6" s="15">
        <f>SUM(D6:G6)</f>
        <v>46</v>
      </c>
    </row>
    <row r="7" spans="1:10" x14ac:dyDescent="0.2">
      <c r="A7" s="66" t="s">
        <v>25</v>
      </c>
      <c r="B7" s="66"/>
      <c r="C7" s="66"/>
      <c r="D7" s="41">
        <v>0</v>
      </c>
      <c r="E7" s="41">
        <v>24</v>
      </c>
      <c r="F7" s="41">
        <v>16</v>
      </c>
      <c r="G7" s="41">
        <v>20</v>
      </c>
      <c r="H7" s="15">
        <f>SUM(D7:G7)</f>
        <v>60</v>
      </c>
    </row>
    <row r="8" spans="1:10" x14ac:dyDescent="0.2">
      <c r="A8" s="66" t="s">
        <v>26</v>
      </c>
      <c r="B8" s="66"/>
      <c r="C8" s="66"/>
      <c r="D8" s="41">
        <v>0</v>
      </c>
      <c r="E8" s="41">
        <v>18</v>
      </c>
      <c r="F8" s="41">
        <v>20</v>
      </c>
      <c r="G8" s="41">
        <v>16</v>
      </c>
      <c r="H8" s="15">
        <f>SUM(D8:G8)</f>
        <v>54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30" sqref="H30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6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4" t="s">
        <v>11</v>
      </c>
    </row>
    <row r="4" spans="1:10" x14ac:dyDescent="0.2">
      <c r="A4" s="66" t="s">
        <v>22</v>
      </c>
      <c r="B4" s="66"/>
      <c r="C4" s="66"/>
      <c r="D4" s="9">
        <v>0</v>
      </c>
      <c r="E4" s="10">
        <v>30</v>
      </c>
      <c r="F4" s="10">
        <v>20</v>
      </c>
      <c r="G4" s="11">
        <v>20</v>
      </c>
      <c r="H4" s="15">
        <f>SUM(D4:G4)</f>
        <v>70</v>
      </c>
    </row>
    <row r="5" spans="1:10" x14ac:dyDescent="0.2">
      <c r="A5" s="66" t="s">
        <v>23</v>
      </c>
      <c r="B5" s="66"/>
      <c r="C5" s="66"/>
      <c r="D5" s="9">
        <v>0</v>
      </c>
      <c r="E5" s="10">
        <v>30</v>
      </c>
      <c r="F5" s="10">
        <v>20</v>
      </c>
      <c r="G5" s="11">
        <v>20</v>
      </c>
      <c r="H5" s="15">
        <f>SUM(D5:G5)</f>
        <v>70</v>
      </c>
    </row>
    <row r="6" spans="1:10" x14ac:dyDescent="0.2">
      <c r="A6" s="66" t="s">
        <v>24</v>
      </c>
      <c r="B6" s="66"/>
      <c r="C6" s="66"/>
      <c r="D6" s="9">
        <v>0</v>
      </c>
      <c r="E6" s="10">
        <v>30</v>
      </c>
      <c r="F6" s="10">
        <v>20</v>
      </c>
      <c r="G6" s="11">
        <v>20</v>
      </c>
      <c r="H6" s="15">
        <f>SUM(D6:G6)</f>
        <v>70</v>
      </c>
    </row>
    <row r="7" spans="1:10" x14ac:dyDescent="0.2">
      <c r="A7" s="66" t="s">
        <v>25</v>
      </c>
      <c r="B7" s="66"/>
      <c r="C7" s="66"/>
      <c r="D7" s="9">
        <v>0</v>
      </c>
      <c r="E7" s="10">
        <v>30</v>
      </c>
      <c r="F7" s="10">
        <v>20</v>
      </c>
      <c r="G7" s="11">
        <v>20</v>
      </c>
      <c r="H7" s="15">
        <f>SUM(D7:G7)</f>
        <v>70</v>
      </c>
    </row>
    <row r="8" spans="1:10" x14ac:dyDescent="0.2">
      <c r="A8" s="66" t="s">
        <v>26</v>
      </c>
      <c r="B8" s="66"/>
      <c r="C8" s="66"/>
      <c r="D8" s="9">
        <v>0</v>
      </c>
      <c r="E8" s="10">
        <v>30</v>
      </c>
      <c r="F8" s="10">
        <v>20</v>
      </c>
      <c r="G8" s="11">
        <v>20</v>
      </c>
      <c r="H8" s="15">
        <f>SUM(D8:G8)</f>
        <v>70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36" sqref="I36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6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4" t="s">
        <v>11</v>
      </c>
    </row>
    <row r="4" spans="1:10" x14ac:dyDescent="0.2">
      <c r="A4" s="66" t="s">
        <v>22</v>
      </c>
      <c r="B4" s="66"/>
      <c r="C4" s="66"/>
      <c r="D4" s="42">
        <v>30</v>
      </c>
      <c r="E4" s="42">
        <v>30</v>
      </c>
      <c r="F4" s="42">
        <v>16</v>
      </c>
      <c r="G4" s="42">
        <v>16</v>
      </c>
      <c r="H4" s="15">
        <f>SUM(E4:G4)</f>
        <v>62</v>
      </c>
    </row>
    <row r="5" spans="1:10" x14ac:dyDescent="0.2">
      <c r="A5" s="66" t="s">
        <v>23</v>
      </c>
      <c r="B5" s="66"/>
      <c r="C5" s="66"/>
      <c r="D5" s="42">
        <v>30</v>
      </c>
      <c r="E5" s="42">
        <v>24</v>
      </c>
      <c r="F5" s="42">
        <v>16</v>
      </c>
      <c r="G5" s="42">
        <v>16</v>
      </c>
      <c r="H5" s="15">
        <f t="shared" ref="H5:H8" si="0">SUM(E5:G5)</f>
        <v>56</v>
      </c>
    </row>
    <row r="6" spans="1:10" x14ac:dyDescent="0.2">
      <c r="A6" s="66" t="s">
        <v>24</v>
      </c>
      <c r="B6" s="66"/>
      <c r="C6" s="66"/>
      <c r="D6" s="42">
        <v>30</v>
      </c>
      <c r="E6" s="42">
        <v>24</v>
      </c>
      <c r="F6" s="42">
        <v>16</v>
      </c>
      <c r="G6" s="42">
        <v>16</v>
      </c>
      <c r="H6" s="15">
        <f t="shared" si="0"/>
        <v>56</v>
      </c>
    </row>
    <row r="7" spans="1:10" x14ac:dyDescent="0.2">
      <c r="A7" s="66" t="s">
        <v>25</v>
      </c>
      <c r="B7" s="66"/>
      <c r="C7" s="66"/>
      <c r="D7" s="42">
        <v>30</v>
      </c>
      <c r="E7" s="42">
        <v>24</v>
      </c>
      <c r="F7" s="42">
        <v>16</v>
      </c>
      <c r="G7" s="42">
        <v>16</v>
      </c>
      <c r="H7" s="15">
        <f t="shared" si="0"/>
        <v>56</v>
      </c>
    </row>
    <row r="8" spans="1:10" x14ac:dyDescent="0.2">
      <c r="A8" s="66" t="s">
        <v>26</v>
      </c>
      <c r="B8" s="66"/>
      <c r="C8" s="66"/>
      <c r="D8" s="42">
        <v>24</v>
      </c>
      <c r="E8" s="42">
        <v>30</v>
      </c>
      <c r="F8" s="42">
        <v>20</v>
      </c>
      <c r="G8" s="42">
        <v>20</v>
      </c>
      <c r="H8" s="15">
        <f t="shared" si="0"/>
        <v>70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R22" sqref="R22"/>
    </sheetView>
  </sheetViews>
  <sheetFormatPr defaultRowHeight="15" x14ac:dyDescent="0.2"/>
  <cols>
    <col min="1" max="1" width="33" style="20" customWidth="1"/>
    <col min="2" max="7" width="7.7109375" style="20" customWidth="1"/>
    <col min="8" max="9" width="7.5703125" style="20" customWidth="1"/>
    <col min="10" max="12" width="7.7109375" style="20" customWidth="1"/>
    <col min="13" max="16384" width="9.140625" style="20"/>
  </cols>
  <sheetData>
    <row r="1" spans="1:15" ht="15.75" x14ac:dyDescent="0.25">
      <c r="A1" s="17" t="s">
        <v>12</v>
      </c>
      <c r="B1" s="18"/>
      <c r="C1" s="17"/>
      <c r="D1" s="17"/>
      <c r="E1" s="17"/>
      <c r="F1" s="17"/>
      <c r="G1" s="17"/>
      <c r="H1" s="17"/>
      <c r="I1" s="19"/>
      <c r="J1" s="19"/>
    </row>
    <row r="2" spans="1:15" ht="6" customHeight="1" x14ac:dyDescent="0.25">
      <c r="A2" s="17"/>
      <c r="B2" s="18"/>
      <c r="C2" s="17"/>
      <c r="D2" s="17"/>
      <c r="E2" s="17"/>
      <c r="F2" s="17"/>
      <c r="G2" s="17"/>
      <c r="H2" s="17"/>
      <c r="I2" s="19"/>
      <c r="J2" s="19"/>
    </row>
    <row r="3" spans="1:15" ht="15.75" x14ac:dyDescent="0.25">
      <c r="A3" s="69" t="s">
        <v>27</v>
      </c>
      <c r="B3" s="69"/>
      <c r="C3" s="69"/>
      <c r="D3" s="69"/>
      <c r="E3" s="69"/>
      <c r="F3" s="69"/>
      <c r="G3" s="69"/>
      <c r="H3" s="69"/>
      <c r="I3" s="19"/>
      <c r="J3" s="19"/>
    </row>
    <row r="4" spans="1:15" x14ac:dyDescent="0.2">
      <c r="A4" s="18"/>
      <c r="B4" s="18"/>
      <c r="C4" s="18"/>
      <c r="D4" s="18"/>
      <c r="E4" s="18"/>
      <c r="F4" s="18"/>
      <c r="G4" s="21"/>
      <c r="H4" s="21"/>
      <c r="I4" s="22"/>
      <c r="J4" s="22"/>
    </row>
    <row r="5" spans="1:15" ht="15.75" x14ac:dyDescent="0.25">
      <c r="G5" s="67" t="s">
        <v>18</v>
      </c>
      <c r="H5" s="67"/>
      <c r="I5" s="23"/>
      <c r="J5" s="24"/>
      <c r="K5" s="68" t="s">
        <v>19</v>
      </c>
      <c r="L5" s="68"/>
      <c r="M5" s="24"/>
      <c r="N5" s="67" t="s">
        <v>20</v>
      </c>
      <c r="O5" s="67"/>
    </row>
    <row r="6" spans="1:15" s="28" customFormat="1" ht="135" customHeight="1" x14ac:dyDescent="0.2">
      <c r="A6" s="25"/>
      <c r="B6" s="26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13</v>
      </c>
      <c r="H6" s="36" t="s">
        <v>14</v>
      </c>
      <c r="J6" s="27" t="str">
        <f>F6</f>
        <v>Evaluator 5</v>
      </c>
      <c r="K6" s="26" t="s">
        <v>16</v>
      </c>
      <c r="L6" s="36" t="s">
        <v>15</v>
      </c>
      <c r="N6" s="26" t="s">
        <v>1</v>
      </c>
      <c r="O6" s="36" t="s">
        <v>17</v>
      </c>
    </row>
    <row r="7" spans="1:15" ht="16.5" customHeight="1" x14ac:dyDescent="0.2">
      <c r="A7" s="34" t="str">
        <f>'Evaluator 5'!A4:C4</f>
        <v>Clinical Research Consulting</v>
      </c>
      <c r="B7" s="29">
        <f>'Evaluator 1'!H4</f>
        <v>56</v>
      </c>
      <c r="C7" s="29">
        <f>'Evaluator 2'!H4</f>
        <v>63</v>
      </c>
      <c r="D7" s="29">
        <f>'Evaluator 3'!H4</f>
        <v>46</v>
      </c>
      <c r="E7" s="29">
        <f>'Evaluator 4'!H4</f>
        <v>70</v>
      </c>
      <c r="F7" s="29">
        <f>'Evaluator 5'!H4</f>
        <v>62</v>
      </c>
      <c r="G7" s="29">
        <f>AVERAGE(B7:F7)</f>
        <v>59.4</v>
      </c>
      <c r="H7" s="37">
        <f>RANK(G7,$G$7:$G$11,0)</f>
        <v>4</v>
      </c>
      <c r="J7" s="31">
        <f>'Evaluator 5'!D4</f>
        <v>30</v>
      </c>
      <c r="K7" s="29">
        <f>AVERAGE(J7)</f>
        <v>30</v>
      </c>
      <c r="L7" s="37">
        <f>RANK(K7,$K$7:$K$11,0)</f>
        <v>1</v>
      </c>
      <c r="N7" s="32">
        <f>G7+K7</f>
        <v>89.4</v>
      </c>
      <c r="O7" s="37">
        <f>RANK(N7,$N$7:$N$11,0)</f>
        <v>3</v>
      </c>
    </row>
    <row r="8" spans="1:15" ht="16.5" customHeight="1" x14ac:dyDescent="0.2">
      <c r="A8" s="34" t="str">
        <f>'Evaluator 5'!A5:C5</f>
        <v>DynaComm</v>
      </c>
      <c r="B8" s="30">
        <f>'Evaluator 1'!H5</f>
        <v>56</v>
      </c>
      <c r="C8" s="29">
        <f>'Evaluator 2'!H5</f>
        <v>63</v>
      </c>
      <c r="D8" s="29">
        <f>'Evaluator 3'!H5</f>
        <v>56</v>
      </c>
      <c r="E8" s="29">
        <f>'Evaluator 4'!H5</f>
        <v>70</v>
      </c>
      <c r="F8" s="29">
        <f>'Evaluator 5'!H5</f>
        <v>56</v>
      </c>
      <c r="G8" s="30">
        <f>AVERAGE(B8:F8)</f>
        <v>60.2</v>
      </c>
      <c r="H8" s="38">
        <f>RANK(G8,$G$7:$G$11,0)</f>
        <v>3</v>
      </c>
      <c r="J8" s="31">
        <f>'Evaluator 5'!D5</f>
        <v>30</v>
      </c>
      <c r="K8" s="30">
        <f t="shared" ref="K8:K11" si="0">AVERAGE(J8)</f>
        <v>30</v>
      </c>
      <c r="L8" s="38">
        <f>RANK(K8,$K$7:$K$11,0)</f>
        <v>1</v>
      </c>
      <c r="N8" s="33">
        <f t="shared" ref="N8:N11" si="1">G8+K8</f>
        <v>90.2</v>
      </c>
      <c r="O8" s="38">
        <f>RANK(N8,$N$7:$N$11,0)</f>
        <v>2</v>
      </c>
    </row>
    <row r="9" spans="1:15" ht="16.5" customHeight="1" x14ac:dyDescent="0.2">
      <c r="A9" s="34" t="str">
        <f>'Evaluator 5'!A6:C6</f>
        <v>Impact Economics Partnerships</v>
      </c>
      <c r="B9" s="30">
        <f>'Evaluator 1'!H6</f>
        <v>56</v>
      </c>
      <c r="C9" s="29">
        <f>'Evaluator 2'!H6</f>
        <v>63</v>
      </c>
      <c r="D9" s="29">
        <f>'Evaluator 3'!H6</f>
        <v>46</v>
      </c>
      <c r="E9" s="29">
        <f>'Evaluator 4'!H6</f>
        <v>70</v>
      </c>
      <c r="F9" s="29">
        <f>'Evaluator 5'!H6</f>
        <v>56</v>
      </c>
      <c r="G9" s="30">
        <f>AVERAGE(B9:F9)</f>
        <v>58.2</v>
      </c>
      <c r="H9" s="38">
        <f>RANK(G9,$G$7:$G$11,0)</f>
        <v>5</v>
      </c>
      <c r="J9" s="31">
        <f>'Evaluator 5'!D6</f>
        <v>30</v>
      </c>
      <c r="K9" s="30">
        <f t="shared" si="0"/>
        <v>30</v>
      </c>
      <c r="L9" s="38">
        <f>RANK(K9,$K$7:$K$11,0)</f>
        <v>1</v>
      </c>
      <c r="N9" s="33">
        <f t="shared" si="1"/>
        <v>88.2</v>
      </c>
      <c r="O9" s="38">
        <f>RANK(N9,$N$7:$N$11,0)</f>
        <v>4</v>
      </c>
    </row>
    <row r="10" spans="1:15" x14ac:dyDescent="0.2">
      <c r="A10" s="34" t="str">
        <f>'Evaluator 5'!A7:C7</f>
        <v>New Horizons</v>
      </c>
      <c r="B10" s="30">
        <f>'Evaluator 1'!H7</f>
        <v>56</v>
      </c>
      <c r="C10" s="29">
        <f>'Evaluator 2'!H7</f>
        <v>63</v>
      </c>
      <c r="D10" s="29">
        <f>'Evaluator 3'!H7</f>
        <v>60</v>
      </c>
      <c r="E10" s="29">
        <f>'Evaluator 4'!H7</f>
        <v>70</v>
      </c>
      <c r="F10" s="29">
        <f>'Evaluator 5'!H7</f>
        <v>56</v>
      </c>
      <c r="G10" s="30">
        <f>AVERAGE(B10:F10)</f>
        <v>61</v>
      </c>
      <c r="H10" s="38">
        <f>RANK(G10,$G$7:$G$11,0)</f>
        <v>2</v>
      </c>
      <c r="J10" s="31">
        <f>'Evaluator 5'!D7</f>
        <v>30</v>
      </c>
      <c r="K10" s="30">
        <f t="shared" si="0"/>
        <v>30</v>
      </c>
      <c r="L10" s="38">
        <f>RANK(K10,$K$7:$K$11,0)</f>
        <v>1</v>
      </c>
      <c r="N10" s="33">
        <f>G10+K10</f>
        <v>91</v>
      </c>
      <c r="O10" s="38">
        <f>RANK(N10,$N$7:$N$11,0)</f>
        <v>1</v>
      </c>
    </row>
    <row r="11" spans="1:15" x14ac:dyDescent="0.2">
      <c r="A11" s="34" t="str">
        <f>'Evaluator 5'!A8:C8</f>
        <v>The Thrival Company</v>
      </c>
      <c r="B11" s="30">
        <f>'Evaluator 1'!H8</f>
        <v>56</v>
      </c>
      <c r="C11" s="29">
        <f>'Evaluator 2'!H8</f>
        <v>63</v>
      </c>
      <c r="D11" s="29">
        <f>'Evaluator 3'!H8</f>
        <v>54</v>
      </c>
      <c r="E11" s="29">
        <f>'Evaluator 4'!H8</f>
        <v>70</v>
      </c>
      <c r="F11" s="29">
        <f>'Evaluator 5'!H8</f>
        <v>70</v>
      </c>
      <c r="G11" s="30">
        <f>AVERAGE(B11:F11)</f>
        <v>62.6</v>
      </c>
      <c r="H11" s="38">
        <f>RANK(G11,$G$7:$G$11,0)</f>
        <v>1</v>
      </c>
      <c r="J11" s="31">
        <f>'Evaluator 5'!D8</f>
        <v>24</v>
      </c>
      <c r="K11" s="30">
        <f t="shared" si="0"/>
        <v>24</v>
      </c>
      <c r="L11" s="38">
        <f>RANK(K11,$K$7:$K$11,0)</f>
        <v>5</v>
      </c>
      <c r="N11" s="33">
        <f t="shared" si="1"/>
        <v>86.6</v>
      </c>
      <c r="O11" s="38">
        <f>RANK(N11,$N$7:$N$11,0)</f>
        <v>5</v>
      </c>
    </row>
    <row r="30" spans="1:1" x14ac:dyDescent="0.2">
      <c r="A30" s="35" t="s">
        <v>21</v>
      </c>
    </row>
    <row r="31" spans="1:1" x14ac:dyDescent="0.2">
      <c r="A31" s="35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M10" sqref="M10"/>
    </sheetView>
  </sheetViews>
  <sheetFormatPr defaultRowHeight="12.75" x14ac:dyDescent="0.2"/>
  <cols>
    <col min="1" max="1" width="26.42578125" style="44" customWidth="1"/>
    <col min="2" max="13" width="9.5703125" style="44" customWidth="1"/>
    <col min="14" max="16384" width="9.140625" style="44"/>
  </cols>
  <sheetData>
    <row r="1" spans="1:10" ht="15.75" customHeight="1" x14ac:dyDescent="0.25">
      <c r="A1" s="86" t="s">
        <v>28</v>
      </c>
      <c r="B1" s="86"/>
      <c r="C1" s="86"/>
      <c r="D1" s="86"/>
      <c r="E1" s="86"/>
      <c r="F1" s="86"/>
      <c r="G1" s="86"/>
      <c r="H1" s="86"/>
      <c r="I1" s="86"/>
      <c r="J1" s="43"/>
    </row>
    <row r="2" spans="1:10" ht="15.75" x14ac:dyDescent="0.25">
      <c r="A2" s="87" t="s">
        <v>29</v>
      </c>
      <c r="B2" s="87"/>
      <c r="C2" s="87"/>
      <c r="D2" s="87"/>
      <c r="E2" s="87"/>
      <c r="F2" s="87"/>
      <c r="G2" s="87"/>
      <c r="H2" s="87"/>
      <c r="I2" s="87"/>
      <c r="J2" s="45"/>
    </row>
    <row r="3" spans="1:10" x14ac:dyDescent="0.2">
      <c r="A3" s="46" t="s">
        <v>30</v>
      </c>
      <c r="B3" s="88"/>
      <c r="C3" s="88"/>
      <c r="D3" s="88"/>
    </row>
    <row r="4" spans="1:10" ht="15" customHeight="1" x14ac:dyDescent="0.2">
      <c r="A4" s="46" t="s">
        <v>31</v>
      </c>
      <c r="B4" s="89">
        <v>44512</v>
      </c>
      <c r="C4" s="89"/>
      <c r="D4" s="89"/>
      <c r="E4" s="47"/>
    </row>
    <row r="5" spans="1:10" ht="18" customHeight="1" x14ac:dyDescent="0.25">
      <c r="A5" s="48" t="s">
        <v>32</v>
      </c>
      <c r="D5" s="49"/>
      <c r="E5" s="47"/>
    </row>
    <row r="6" spans="1:10" ht="27.75" customHeight="1" x14ac:dyDescent="0.25">
      <c r="A6" s="48"/>
      <c r="B6" s="50"/>
      <c r="D6" s="49"/>
      <c r="E6" s="47"/>
    </row>
    <row r="7" spans="1:10" ht="15" customHeight="1" x14ac:dyDescent="0.2"/>
    <row r="8" spans="1:10" ht="15" customHeight="1" x14ac:dyDescent="0.2"/>
    <row r="9" spans="1:10" ht="15" customHeight="1" x14ac:dyDescent="0.25">
      <c r="B9" s="51"/>
    </row>
    <row r="10" spans="1:10" ht="15" customHeight="1" x14ac:dyDescent="0.25">
      <c r="B10" s="51"/>
    </row>
    <row r="11" spans="1:10" ht="15" customHeight="1" x14ac:dyDescent="0.25">
      <c r="B11" s="51"/>
    </row>
    <row r="12" spans="1:10" ht="15" customHeight="1" x14ac:dyDescent="0.25">
      <c r="B12" s="51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3" s="52" customFormat="1" ht="13.5" thickBot="1" x14ac:dyDescent="0.25">
      <c r="B17" s="76" t="s">
        <v>33</v>
      </c>
      <c r="C17" s="77"/>
      <c r="D17" s="78"/>
      <c r="E17" s="76" t="s">
        <v>34</v>
      </c>
      <c r="F17" s="77"/>
      <c r="G17" s="78"/>
      <c r="H17" s="76" t="s">
        <v>35</v>
      </c>
      <c r="I17" s="77"/>
      <c r="J17" s="78"/>
      <c r="K17" s="76" t="s">
        <v>36</v>
      </c>
      <c r="L17" s="77"/>
      <c r="M17" s="78"/>
    </row>
    <row r="18" spans="1:13" s="52" customFormat="1" ht="112.5" customHeight="1" x14ac:dyDescent="0.2">
      <c r="B18" s="79" t="s">
        <v>43</v>
      </c>
      <c r="C18" s="80"/>
      <c r="D18" s="81"/>
      <c r="E18" s="82" t="s">
        <v>37</v>
      </c>
      <c r="F18" s="80"/>
      <c r="G18" s="81"/>
      <c r="H18" s="82" t="s">
        <v>38</v>
      </c>
      <c r="I18" s="80"/>
      <c r="J18" s="81"/>
      <c r="K18" s="82" t="s">
        <v>39</v>
      </c>
      <c r="L18" s="80"/>
      <c r="M18" s="81"/>
    </row>
    <row r="19" spans="1:13" s="54" customFormat="1" ht="11.25" customHeight="1" x14ac:dyDescent="0.2">
      <c r="A19" s="53"/>
      <c r="B19" s="83" t="s">
        <v>40</v>
      </c>
      <c r="C19" s="84"/>
      <c r="D19" s="85"/>
      <c r="E19" s="83" t="s">
        <v>40</v>
      </c>
      <c r="F19" s="84"/>
      <c r="G19" s="85"/>
      <c r="H19" s="83" t="s">
        <v>40</v>
      </c>
      <c r="I19" s="84"/>
      <c r="J19" s="85"/>
      <c r="K19" s="83" t="s">
        <v>40</v>
      </c>
      <c r="L19" s="84"/>
      <c r="M19" s="85"/>
    </row>
    <row r="20" spans="1:13" s="54" customFormat="1" x14ac:dyDescent="0.2">
      <c r="A20" s="55" t="s">
        <v>22</v>
      </c>
      <c r="B20" s="73"/>
      <c r="C20" s="74"/>
      <c r="D20" s="75"/>
      <c r="E20" s="73"/>
      <c r="F20" s="74"/>
      <c r="G20" s="75"/>
      <c r="H20" s="73"/>
      <c r="I20" s="74"/>
      <c r="J20" s="75"/>
      <c r="K20" s="73"/>
      <c r="L20" s="74"/>
      <c r="M20" s="75"/>
    </row>
    <row r="21" spans="1:13" s="54" customFormat="1" x14ac:dyDescent="0.2">
      <c r="A21" s="56" t="s">
        <v>23</v>
      </c>
      <c r="B21" s="70"/>
      <c r="C21" s="71"/>
      <c r="D21" s="72"/>
      <c r="E21" s="70"/>
      <c r="F21" s="71"/>
      <c r="G21" s="72"/>
      <c r="H21" s="70"/>
      <c r="I21" s="71"/>
      <c r="J21" s="72"/>
      <c r="K21" s="70"/>
      <c r="L21" s="71"/>
      <c r="M21" s="72"/>
    </row>
    <row r="22" spans="1:13" s="54" customFormat="1" ht="24" x14ac:dyDescent="0.2">
      <c r="A22" s="56" t="s">
        <v>24</v>
      </c>
      <c r="B22" s="70"/>
      <c r="C22" s="71"/>
      <c r="D22" s="72"/>
      <c r="E22" s="70"/>
      <c r="F22" s="71"/>
      <c r="G22" s="72"/>
      <c r="H22" s="70"/>
      <c r="I22" s="71"/>
      <c r="J22" s="72"/>
      <c r="K22" s="70"/>
      <c r="L22" s="71"/>
      <c r="M22" s="72"/>
    </row>
    <row r="23" spans="1:13" s="54" customFormat="1" x14ac:dyDescent="0.2">
      <c r="A23" s="56" t="s">
        <v>25</v>
      </c>
      <c r="B23" s="70"/>
      <c r="C23" s="71"/>
      <c r="D23" s="72"/>
      <c r="E23" s="70"/>
      <c r="F23" s="71"/>
      <c r="G23" s="72"/>
      <c r="H23" s="70"/>
      <c r="I23" s="71"/>
      <c r="J23" s="72"/>
      <c r="K23" s="70"/>
      <c r="L23" s="71"/>
      <c r="M23" s="72"/>
    </row>
    <row r="24" spans="1:13" s="54" customFormat="1" x14ac:dyDescent="0.2">
      <c r="A24" s="56" t="s">
        <v>26</v>
      </c>
      <c r="B24" s="70"/>
      <c r="C24" s="71"/>
      <c r="D24" s="72"/>
      <c r="E24" s="70"/>
      <c r="F24" s="71"/>
      <c r="G24" s="72"/>
      <c r="H24" s="70"/>
      <c r="I24" s="71"/>
      <c r="J24" s="72"/>
      <c r="K24" s="70"/>
      <c r="L24" s="71"/>
      <c r="M24" s="72"/>
    </row>
    <row r="25" spans="1:13" s="58" customFormat="1" ht="7.5" customHeigh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3" s="59" customFormat="1" ht="6.75" customHeight="1" x14ac:dyDescent="0.2"/>
    <row r="28" spans="1:13" x14ac:dyDescent="0.2">
      <c r="A28" s="60"/>
      <c r="G28" s="61"/>
      <c r="H28" s="61"/>
    </row>
    <row r="29" spans="1:13" x14ac:dyDescent="0.2">
      <c r="A29" s="62" t="s">
        <v>41</v>
      </c>
      <c r="G29" s="61"/>
      <c r="H29" s="61"/>
      <c r="I29" s="61"/>
      <c r="J29" s="61"/>
    </row>
    <row r="30" spans="1:13" ht="15" x14ac:dyDescent="0.25">
      <c r="A30" s="63"/>
      <c r="B30" s="63"/>
      <c r="C30" s="51"/>
      <c r="G30" s="61"/>
      <c r="H30" s="61"/>
      <c r="I30" s="61"/>
      <c r="J30" s="61"/>
    </row>
    <row r="31" spans="1:13" ht="15" x14ac:dyDescent="0.25">
      <c r="A31" s="63"/>
      <c r="B31" s="63"/>
      <c r="C31" s="51"/>
      <c r="G31" s="61"/>
      <c r="H31" s="61"/>
      <c r="I31" s="61"/>
      <c r="J31" s="61"/>
    </row>
    <row r="32" spans="1:13" ht="15" x14ac:dyDescent="0.25">
      <c r="A32" s="63"/>
      <c r="B32" s="63"/>
      <c r="C32" s="51"/>
      <c r="G32" s="61"/>
      <c r="H32" s="61"/>
      <c r="I32" s="61"/>
      <c r="J32" s="61"/>
    </row>
    <row r="33" spans="1:13" ht="15" x14ac:dyDescent="0.25">
      <c r="A33" s="63"/>
      <c r="B33" s="63"/>
      <c r="C33" s="51"/>
      <c r="G33" s="61"/>
      <c r="H33" s="61"/>
      <c r="I33" s="61"/>
      <c r="J33" s="61"/>
    </row>
    <row r="34" spans="1:13" ht="15" x14ac:dyDescent="0.25">
      <c r="A34" s="63"/>
      <c r="B34" s="63"/>
      <c r="C34" s="51"/>
      <c r="G34" s="61"/>
      <c r="H34" s="61"/>
      <c r="I34" s="61"/>
      <c r="J34" s="61"/>
    </row>
    <row r="35" spans="1:13" x14ac:dyDescent="0.2">
      <c r="A35" s="63"/>
      <c r="B35" s="63"/>
      <c r="C35" s="63"/>
      <c r="G35" s="61"/>
      <c r="H35" s="61"/>
      <c r="I35" s="61"/>
      <c r="J35" s="61"/>
    </row>
    <row r="36" spans="1:13" x14ac:dyDescent="0.2">
      <c r="A36" s="63"/>
      <c r="B36" s="63"/>
      <c r="C36" s="63"/>
      <c r="G36" s="61"/>
      <c r="H36" s="61"/>
      <c r="I36" s="61"/>
      <c r="J36" s="61"/>
    </row>
    <row r="37" spans="1:13" x14ac:dyDescent="0.2">
      <c r="I37" s="61"/>
      <c r="J37" s="61"/>
      <c r="K37" s="61"/>
      <c r="L37" s="61"/>
    </row>
    <row r="38" spans="1:13" x14ac:dyDescent="0.2">
      <c r="I38" s="61"/>
      <c r="J38" s="61"/>
      <c r="K38" s="61"/>
      <c r="L38" s="61"/>
      <c r="M38" s="61"/>
    </row>
    <row r="39" spans="1:13" x14ac:dyDescent="0.2">
      <c r="L39" s="61"/>
      <c r="M39" s="61"/>
    </row>
    <row r="40" spans="1:13" x14ac:dyDescent="0.2">
      <c r="L40" s="61"/>
      <c r="M40" s="61"/>
    </row>
    <row r="41" spans="1:13" x14ac:dyDescent="0.2">
      <c r="L41" s="61"/>
      <c r="M41" s="61"/>
    </row>
    <row r="42" spans="1:13" x14ac:dyDescent="0.2">
      <c r="L42" s="61"/>
      <c r="M42" s="61"/>
    </row>
    <row r="55" spans="1:1" x14ac:dyDescent="0.2">
      <c r="A55" s="64" t="s">
        <v>42</v>
      </c>
    </row>
  </sheetData>
  <mergeCells count="36">
    <mergeCell ref="B19:D19"/>
    <mergeCell ref="E19:G19"/>
    <mergeCell ref="H19:J19"/>
    <mergeCell ref="K19:M19"/>
    <mergeCell ref="A1:I1"/>
    <mergeCell ref="A2:I2"/>
    <mergeCell ref="B3:D3"/>
    <mergeCell ref="B4:D4"/>
    <mergeCell ref="B17:D17"/>
    <mergeCell ref="E17:G17"/>
    <mergeCell ref="H17:J17"/>
    <mergeCell ref="K17:M17"/>
    <mergeCell ref="B18:D18"/>
    <mergeCell ref="E18:G18"/>
    <mergeCell ref="H18:J18"/>
    <mergeCell ref="K18:M18"/>
    <mergeCell ref="B20:D20"/>
    <mergeCell ref="E20:G20"/>
    <mergeCell ref="H20:J20"/>
    <mergeCell ref="K20:M20"/>
    <mergeCell ref="B21:D21"/>
    <mergeCell ref="E21:G21"/>
    <mergeCell ref="H21:J21"/>
    <mergeCell ref="K21:M21"/>
    <mergeCell ref="B24:D24"/>
    <mergeCell ref="E24:G24"/>
    <mergeCell ref="H24:J24"/>
    <mergeCell ref="K24:M24"/>
    <mergeCell ref="B22:D22"/>
    <mergeCell ref="E22:G22"/>
    <mergeCell ref="H22:J22"/>
    <mergeCell ref="K22:M22"/>
    <mergeCell ref="B23:D23"/>
    <mergeCell ref="E23:G23"/>
    <mergeCell ref="H23:J23"/>
    <mergeCell ref="K23:M23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6</xdr:col>
                    <xdr:colOff>447675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2022-01-27T18:30:05Z</dcterms:modified>
</cp:coreProperties>
</file>