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isner7\Desktop\"/>
    </mc:Choice>
  </mc:AlternateContent>
  <bookViews>
    <workbookView xWindow="0" yWindow="0" windowWidth="25200" windowHeight="11385" tabRatio="795" firstSheet="1" activeTab="11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2" r:id="rId6"/>
    <sheet name="Evaluator 7" sheetId="14" r:id="rId7"/>
    <sheet name="Evaluator 8" sheetId="15" r:id="rId8"/>
    <sheet name="Evaluator 9" sheetId="13" r:id="rId9"/>
    <sheet name="Evaluator 10" sheetId="11" r:id="rId10"/>
    <sheet name="Evaluator 11" sheetId="4" r:id="rId11"/>
    <sheet name="Evaluation" sheetId="16" r:id="rId12"/>
    <sheet name="Summary" sheetId="1" r:id="rId13"/>
  </sheets>
  <calcPr calcId="152511"/>
</workbook>
</file>

<file path=xl/calcChain.xml><?xml version="1.0" encoding="utf-8"?>
<calcChain xmlns="http://schemas.openxmlformats.org/spreadsheetml/2006/main">
  <c r="T7" i="1" l="1"/>
  <c r="R7" i="1"/>
  <c r="P6" i="1"/>
  <c r="N7" i="1"/>
  <c r="M7" i="1"/>
  <c r="H4" i="4"/>
  <c r="B8" i="1" l="1"/>
  <c r="C8" i="1"/>
  <c r="E8" i="1"/>
  <c r="F8" i="1"/>
  <c r="G8" i="1"/>
  <c r="H8" i="1"/>
  <c r="I8" i="1"/>
  <c r="J8" i="1"/>
  <c r="K8" i="1"/>
  <c r="L8" i="1"/>
  <c r="L7" i="1"/>
  <c r="K7" i="1"/>
  <c r="J7" i="1"/>
  <c r="I7" i="1"/>
  <c r="H7" i="1"/>
  <c r="G7" i="1"/>
  <c r="F7" i="1"/>
  <c r="E7" i="1"/>
  <c r="H5" i="4"/>
  <c r="H4" i="11"/>
  <c r="H5" i="11"/>
  <c r="H5" i="15" l="1"/>
  <c r="H4" i="15"/>
  <c r="H5" i="14" l="1"/>
  <c r="H4" i="14"/>
  <c r="H5" i="12"/>
  <c r="H4" i="12"/>
  <c r="H5" i="10"/>
  <c r="H4" i="10"/>
  <c r="H5" i="9"/>
  <c r="H4" i="9"/>
  <c r="H5" i="5"/>
  <c r="D8" i="1" s="1"/>
  <c r="M8" i="1" s="1"/>
  <c r="H4" i="5"/>
  <c r="D7" i="1" s="1"/>
  <c r="P7" i="1" l="1"/>
  <c r="Q7" i="1" s="1"/>
  <c r="P8" i="1"/>
  <c r="Q8" i="1" s="1"/>
  <c r="H5" i="3"/>
  <c r="H4" i="3"/>
  <c r="C7" i="1" s="1"/>
  <c r="R8" i="1" l="1"/>
  <c r="H5" i="2"/>
  <c r="H4" i="2"/>
  <c r="B7" i="1" s="1"/>
  <c r="A8" i="1" l="1"/>
  <c r="A7" i="1"/>
  <c r="T8" i="1" l="1"/>
  <c r="U8" i="1" l="1"/>
  <c r="U7" i="1"/>
  <c r="N8" i="1"/>
  <c r="H5" i="13"/>
  <c r="H4" i="13"/>
</calcChain>
</file>

<file path=xl/sharedStrings.xml><?xml version="1.0" encoding="utf-8"?>
<sst xmlns="http://schemas.openxmlformats.org/spreadsheetml/2006/main" count="132" uniqueCount="47">
  <si>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</si>
  <si>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</si>
  <si>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</si>
  <si>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</si>
  <si>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</si>
  <si>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</si>
  <si>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</si>
  <si>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</si>
  <si>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</si>
  <si>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</si>
  <si>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</si>
  <si>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</si>
  <si>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</si>
  <si>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</si>
  <si>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</si>
  <si>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</si>
  <si>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</si>
  <si>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</si>
  <si>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</si>
  <si>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</si>
  <si>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</si>
  <si>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</si>
  <si>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</si>
  <si>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Kudelski Security</t>
  </si>
  <si>
    <t>SHI GS</t>
  </si>
  <si>
    <t>Evaluator 8</t>
  </si>
  <si>
    <t>Evaluator 9</t>
  </si>
  <si>
    <t>Evaluator 10</t>
  </si>
  <si>
    <t>Evaluator 11</t>
  </si>
  <si>
    <t>RFP730-21113 UHS Endpoint Protection Management Solution</t>
  </si>
  <si>
    <t xml:space="preserve">University of Houston Evaluation Matrix </t>
  </si>
  <si>
    <t>RFP730-21113 UHS Endpoint Protection Management Solution (EPPM)</t>
  </si>
  <si>
    <t>Name</t>
  </si>
  <si>
    <t>Evaluation Due Date</t>
  </si>
  <si>
    <t>Friday, March 18th, 2022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</si>
  <si>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</si>
  <si>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</si>
  <si>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</si>
  <si>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</si>
  <si>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</si>
  <si>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>Description of standard product/features and add-ons</t>
  </si>
  <si>
    <t>Implementation Strategy</t>
  </si>
  <si>
    <t>Post-implementation support</t>
  </si>
  <si>
    <t>Points (1-5)</t>
  </si>
  <si>
    <t xml:space="preserve">Committee Members: </t>
  </si>
  <si>
    <t>Updated: 10/19</t>
  </si>
  <si>
    <t>Cost **ONLY Evaluator 12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</si>
</sst>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3">
    <xf numFmtId="0" fontId="0" fillId="0" borderId="0"/>
    <xf numFmtId="44" fontId="15" fillId="0" borderId="0" applyFont="0" applyFill="0" applyBorder="0" applyAlignment="0" applyProtection="0"/>
    <xf numFmtId="0" fontId="15" fillId="0" borderId="0"/>
    <xf numFmtId="0" fontId="12" fillId="0" borderId="0"/>
    <xf numFmtId="0" fontId="12" fillId="0" borderId="0"/>
    <xf numFmtId="0" fontId="15" fillId="2" borderId="1" applyNumberFormat="0" applyFont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16" fillId="2" borderId="1" applyNumberFormat="0" applyFont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4" borderId="0" applyNumberFormat="0" applyBorder="0" applyAlignment="0" applyProtection="0"/>
    <xf numFmtId="0" fontId="20" fillId="21" borderId="2" applyNumberForma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8" borderId="2" applyNumberFormat="0" applyAlignment="0" applyProtection="0"/>
    <xf numFmtId="0" fontId="28" fillId="0" borderId="7" applyNumberFormat="0" applyFill="0" applyAlignment="0" applyProtection="0"/>
    <xf numFmtId="0" fontId="29" fillId="23" borderId="0" applyNumberFormat="0" applyBorder="0" applyAlignment="0" applyProtection="0"/>
    <xf numFmtId="0" fontId="30" fillId="21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5" fillId="0" borderId="0"/>
    <xf numFmtId="0" fontId="15" fillId="2" borderId="1" applyNumberFormat="0" applyFont="0" applyAlignment="0" applyProtection="0"/>
    <xf numFmtId="0" fontId="3" fillId="0" borderId="0"/>
    <xf numFmtId="9" fontId="3" fillId="0" borderId="0" applyFont="0" applyFill="0" applyBorder="0" applyAlignment="0" applyProtection="0"/>
    <xf numFmtId="0" fontId="15" fillId="0" borderId="0"/>
    <xf numFmtId="0" fontId="15" fillId="2" borderId="1" applyNumberFormat="0" applyFont="0" applyAlignment="0" applyProtection="0"/>
    <xf numFmtId="0" fontId="15" fillId="2" borderId="1" applyNumberFormat="0" applyFont="0" applyAlignment="0" applyProtection="0"/>
    <xf numFmtId="0" fontId="42" fillId="26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13" fillId="0" borderId="0" xfId="0" applyFont="1" applyBorder="1" applyAlignment="1"/>
    <xf numFmtId="0" fontId="0" fillId="0" borderId="0" xfId="0" applyBorder="1"/>
    <xf numFmtId="0" fontId="13" fillId="0" borderId="0" xfId="0" applyFont="1" applyBorder="1" applyAlignment="1"/>
    <xf numFmtId="0" fontId="0" fillId="0" borderId="0" xfId="0"/>
    <xf numFmtId="0" fontId="15" fillId="0" borderId="0" xfId="0" applyFont="1"/>
    <xf numFmtId="0" fontId="0" fillId="0" borderId="0" xfId="0"/>
    <xf numFmtId="0" fontId="13" fillId="0" borderId="0" xfId="0" applyFont="1" applyBorder="1" applyAlignment="1">
      <alignment horizontal="left"/>
    </xf>
    <xf numFmtId="0" fontId="36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8" fillId="0" borderId="10" xfId="47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Border="1" applyAlignment="1">
      <alignment horizontal="left"/>
    </xf>
    <xf numFmtId="0" fontId="39" fillId="25" borderId="0" xfId="0" applyFont="1" applyFill="1" applyAlignment="1"/>
    <xf numFmtId="0" fontId="40" fillId="25" borderId="0" xfId="0" applyFont="1" applyFill="1"/>
    <xf numFmtId="0" fontId="13" fillId="25" borderId="0" xfId="0" applyFont="1" applyFill="1" applyAlignment="1"/>
    <xf numFmtId="0" fontId="14" fillId="25" borderId="0" xfId="0" applyFont="1" applyFill="1"/>
    <xf numFmtId="0" fontId="40" fillId="25" borderId="0" xfId="0" applyFont="1" applyFill="1" applyBorder="1"/>
    <xf numFmtId="0" fontId="14" fillId="25" borderId="0" xfId="0" applyFont="1" applyFill="1" applyBorder="1"/>
    <xf numFmtId="0" fontId="13" fillId="25" borderId="0" xfId="0" applyFont="1" applyFill="1" applyBorder="1"/>
    <xf numFmtId="0" fontId="13" fillId="25" borderId="0" xfId="0" applyFont="1" applyFill="1"/>
    <xf numFmtId="0" fontId="13" fillId="25" borderId="0" xfId="0" applyFont="1" applyFill="1" applyBorder="1" applyAlignment="1">
      <alignment horizontal="left" vertical="center"/>
    </xf>
    <xf numFmtId="0" fontId="13" fillId="25" borderId="0" xfId="0" applyFont="1" applyFill="1" applyBorder="1" applyAlignment="1">
      <alignment horizontal="right" textRotation="90" wrapText="1"/>
    </xf>
    <xf numFmtId="0" fontId="34" fillId="25" borderId="0" xfId="0" applyFont="1" applyFill="1" applyBorder="1" applyAlignment="1">
      <alignment horizontal="right" textRotation="90" wrapText="1"/>
    </xf>
    <xf numFmtId="0" fontId="13" fillId="25" borderId="0" xfId="0" applyFont="1" applyFill="1" applyAlignment="1">
      <alignment horizontal="center" vertical="center"/>
    </xf>
    <xf numFmtId="4" fontId="14" fillId="25" borderId="11" xfId="0" applyNumberFormat="1" applyFont="1" applyFill="1" applyBorder="1" applyAlignment="1">
      <alignment horizontal="right"/>
    </xf>
    <xf numFmtId="4" fontId="14" fillId="25" borderId="12" xfId="0" applyNumberFormat="1" applyFont="1" applyFill="1" applyBorder="1" applyAlignment="1">
      <alignment horizontal="right"/>
    </xf>
    <xf numFmtId="0" fontId="14" fillId="25" borderId="11" xfId="0" applyFont="1" applyFill="1" applyBorder="1" applyAlignment="1">
      <alignment horizontal="right"/>
    </xf>
    <xf numFmtId="4" fontId="14" fillId="25" borderId="11" xfId="0" applyNumberFormat="1" applyFont="1" applyFill="1" applyBorder="1"/>
    <xf numFmtId="0" fontId="14" fillId="25" borderId="12" xfId="0" applyFont="1" applyFill="1" applyBorder="1" applyAlignment="1">
      <alignment horizontal="right"/>
    </xf>
    <xf numFmtId="4" fontId="14" fillId="25" borderId="12" xfId="0" applyNumberFormat="1" applyFont="1" applyFill="1" applyBorder="1"/>
    <xf numFmtId="0" fontId="14" fillId="25" borderId="11" xfId="0" applyFont="1" applyFill="1" applyBorder="1" applyAlignment="1">
      <alignment horizontal="left"/>
    </xf>
    <xf numFmtId="0" fontId="14" fillId="25" borderId="12" xfId="0" applyFont="1" applyFill="1" applyBorder="1" applyAlignment="1">
      <alignment horizontal="left"/>
    </xf>
    <xf numFmtId="0" fontId="41" fillId="25" borderId="0" xfId="0" applyFont="1" applyFill="1"/>
    <xf numFmtId="0" fontId="34" fillId="24" borderId="14" xfId="0" applyFont="1" applyFill="1" applyBorder="1" applyAlignment="1">
      <alignment horizontal="right" textRotation="90"/>
    </xf>
    <xf numFmtId="0" fontId="35" fillId="24" borderId="13" xfId="0" applyFont="1" applyFill="1" applyBorder="1" applyAlignment="1">
      <alignment horizontal="right"/>
    </xf>
    <xf numFmtId="0" fontId="35" fillId="24" borderId="15" xfId="0" applyFont="1" applyFill="1" applyBorder="1" applyAlignment="1">
      <alignment horizontal="right"/>
    </xf>
    <xf numFmtId="0" fontId="15" fillId="0" borderId="0" xfId="98" applyFont="1"/>
    <xf numFmtId="0" fontId="15" fillId="0" borderId="0" xfId="98" applyFont="1"/>
    <xf numFmtId="0" fontId="15" fillId="0" borderId="0" xfId="98" applyFont="1"/>
    <xf numFmtId="0" fontId="15" fillId="0" borderId="0" xfId="98" applyFont="1"/>
    <xf numFmtId="0" fontId="15" fillId="0" borderId="0" xfId="98" applyFont="1"/>
    <xf numFmtId="0" fontId="15" fillId="0" borderId="0" xfId="98" applyFont="1"/>
    <xf numFmtId="0" fontId="42" fillId="26" borderId="13" xfId="105" applyBorder="1" applyAlignment="1">
      <alignment horizontal="right"/>
    </xf>
    <xf numFmtId="0" fontId="15" fillId="0" borderId="0" xfId="98" applyFont="1"/>
    <xf numFmtId="0" fontId="15" fillId="0" borderId="0" xfId="98" applyFont="1"/>
    <xf numFmtId="0" fontId="37" fillId="0" borderId="10" xfId="47" applyFont="1" applyBorder="1" applyAlignment="1">
      <alignment horizontal="left"/>
    </xf>
    <xf numFmtId="0" fontId="15" fillId="0" borderId="0" xfId="98" applyFont="1" applyAlignment="1">
      <alignment horizontal="left"/>
    </xf>
    <xf numFmtId="0" fontId="39" fillId="25" borderId="0" xfId="0" applyFont="1" applyFill="1" applyAlignment="1">
      <alignment horizontal="right"/>
    </xf>
    <xf numFmtId="0" fontId="39" fillId="25" borderId="0" xfId="0" applyFont="1" applyFill="1" applyBorder="1" applyAlignment="1">
      <alignment horizontal="right"/>
    </xf>
    <xf numFmtId="0" fontId="39" fillId="0" borderId="0" xfId="0" applyFont="1" applyFill="1" applyAlignment="1">
      <alignment horizontal="left"/>
    </xf>
    <xf numFmtId="0" fontId="13" fillId="25" borderId="0" xfId="98" applyFont="1" applyFill="1" applyAlignment="1">
      <alignment horizontal="left" wrapText="1"/>
    </xf>
    <xf numFmtId="0" fontId="13" fillId="25" borderId="0" xfId="98" applyFont="1" applyFill="1" applyAlignment="1">
      <alignment wrapText="1"/>
    </xf>
    <xf numFmtId="0" fontId="15" fillId="25" borderId="0" xfId="98" applyFont="1" applyFill="1"/>
    <xf numFmtId="0" fontId="13" fillId="0" borderId="0" xfId="98" applyFont="1" applyFill="1" applyAlignment="1">
      <alignment horizontal="left"/>
    </xf>
    <xf numFmtId="0" fontId="14" fillId="25" borderId="0" xfId="98" applyFont="1" applyFill="1"/>
    <xf numFmtId="0" fontId="44" fillId="25" borderId="0" xfId="0" applyFont="1" applyFill="1" applyBorder="1" applyAlignment="1">
      <alignment horizontal="left"/>
    </xf>
    <xf numFmtId="0" fontId="15" fillId="27" borderId="0" xfId="0" applyFont="1" applyFill="1" applyBorder="1" applyAlignment="1">
      <alignment horizontal="center"/>
    </xf>
    <xf numFmtId="164" fontId="43" fillId="0" borderId="0" xfId="0" applyNumberFormat="1" applyFont="1" applyFill="1" applyBorder="1" applyAlignment="1">
      <alignment horizontal="center"/>
    </xf>
    <xf numFmtId="0" fontId="43" fillId="25" borderId="0" xfId="0" applyFont="1" applyFill="1" applyBorder="1" applyAlignment="1"/>
    <xf numFmtId="0" fontId="47" fillId="25" borderId="0" xfId="112" applyFont="1" applyFill="1"/>
    <xf numFmtId="0" fontId="44" fillId="25" borderId="0" xfId="0" applyFont="1" applyFill="1" applyBorder="1" applyAlignment="1"/>
    <xf numFmtId="0" fontId="48" fillId="25" borderId="0" xfId="98" applyFont="1" applyFill="1"/>
    <xf numFmtId="0" fontId="46" fillId="25" borderId="0" xfId="112" applyFill="1"/>
    <xf numFmtId="0" fontId="15" fillId="25" borderId="0" xfId="98" applyFont="1" applyFill="1" applyAlignment="1">
      <alignment horizontal="center"/>
    </xf>
    <xf numFmtId="0" fontId="48" fillId="28" borderId="16" xfId="98" applyFont="1" applyFill="1" applyBorder="1" applyAlignment="1">
      <alignment horizontal="left"/>
    </xf>
    <xf numFmtId="0" fontId="48" fillId="28" borderId="17" xfId="98" applyFont="1" applyFill="1" applyBorder="1" applyAlignment="1">
      <alignment horizontal="left"/>
    </xf>
    <xf numFmtId="0" fontId="48" fillId="28" borderId="18" xfId="98" applyFont="1" applyFill="1" applyBorder="1" applyAlignment="1">
      <alignment horizontal="left"/>
    </xf>
    <xf numFmtId="0" fontId="49" fillId="25" borderId="16" xfId="98" applyFont="1" applyFill="1" applyBorder="1" applyAlignment="1">
      <alignment horizontal="left" vertical="top" wrapText="1"/>
    </xf>
    <xf numFmtId="0" fontId="41" fillId="25" borderId="17" xfId="98" applyFont="1" applyFill="1" applyBorder="1" applyAlignment="1">
      <alignment horizontal="left" vertical="top" wrapText="1"/>
    </xf>
    <xf numFmtId="0" fontId="41" fillId="25" borderId="18" xfId="98" applyFont="1" applyFill="1" applyBorder="1" applyAlignment="1">
      <alignment horizontal="left" vertical="top" wrapText="1"/>
    </xf>
    <xf numFmtId="0" fontId="41" fillId="25" borderId="16" xfId="98" applyFont="1" applyFill="1" applyBorder="1" applyAlignment="1">
      <alignment horizontal="left" vertical="top" wrapText="1"/>
    </xf>
    <xf numFmtId="0" fontId="50" fillId="25" borderId="0" xfId="98" applyFont="1" applyFill="1" applyAlignment="1">
      <alignment wrapText="1"/>
    </xf>
    <xf numFmtId="0" fontId="50" fillId="24" borderId="19" xfId="98" applyFont="1" applyFill="1" applyBorder="1" applyAlignment="1">
      <alignment horizontal="center" wrapText="1"/>
    </xf>
    <xf numFmtId="0" fontId="50" fillId="24" borderId="20" xfId="98" applyFont="1" applyFill="1" applyBorder="1" applyAlignment="1">
      <alignment horizontal="center" wrapText="1"/>
    </xf>
    <xf numFmtId="0" fontId="50" fillId="24" borderId="21" xfId="98" applyFont="1" applyFill="1" applyBorder="1" applyAlignment="1">
      <alignment horizontal="center" wrapText="1"/>
    </xf>
    <xf numFmtId="0" fontId="50" fillId="25" borderId="0" xfId="98" applyFont="1" applyFill="1" applyAlignment="1">
      <alignment horizontal="center" wrapText="1"/>
    </xf>
    <xf numFmtId="0" fontId="51" fillId="25" borderId="11" xfId="98" applyFont="1" applyFill="1" applyBorder="1" applyAlignment="1">
      <alignment wrapText="1"/>
    </xf>
    <xf numFmtId="0" fontId="15" fillId="27" borderId="13" xfId="98" applyFont="1" applyFill="1" applyBorder="1" applyAlignment="1">
      <alignment horizontal="center"/>
    </xf>
    <xf numFmtId="0" fontId="15" fillId="27" borderId="11" xfId="98" applyFont="1" applyFill="1" applyBorder="1" applyAlignment="1">
      <alignment horizontal="center"/>
    </xf>
    <xf numFmtId="0" fontId="15" fillId="27" borderId="22" xfId="98" applyFont="1" applyFill="1" applyBorder="1" applyAlignment="1">
      <alignment horizontal="center"/>
    </xf>
    <xf numFmtId="0" fontId="51" fillId="25" borderId="12" xfId="98" applyFont="1" applyFill="1" applyBorder="1" applyAlignment="1">
      <alignment wrapText="1"/>
    </xf>
    <xf numFmtId="0" fontId="15" fillId="27" borderId="15" xfId="98" applyFont="1" applyFill="1" applyBorder="1" applyAlignment="1">
      <alignment horizontal="center"/>
    </xf>
    <xf numFmtId="0" fontId="15" fillId="27" borderId="12" xfId="98" applyFont="1" applyFill="1" applyBorder="1" applyAlignment="1">
      <alignment horizontal="center"/>
    </xf>
    <xf numFmtId="0" fontId="15" fillId="27" borderId="23" xfId="98" applyFont="1" applyFill="1" applyBorder="1" applyAlignment="1">
      <alignment horizontal="center"/>
    </xf>
    <xf numFmtId="0" fontId="15" fillId="29" borderId="0" xfId="98" applyFont="1" applyFill="1" applyBorder="1"/>
    <xf numFmtId="0" fontId="15" fillId="29" borderId="24" xfId="98" applyFont="1" applyFill="1" applyBorder="1"/>
    <xf numFmtId="0" fontId="15" fillId="25" borderId="10" xfId="98" applyFont="1" applyFill="1" applyBorder="1"/>
    <xf numFmtId="0" fontId="52" fillId="25" borderId="0" xfId="98" applyFont="1" applyFill="1"/>
    <xf numFmtId="0" fontId="15" fillId="25" borderId="0" xfId="98" applyFont="1" applyFill="1" applyAlignment="1">
      <alignment wrapText="1"/>
    </xf>
    <xf numFmtId="0" fontId="53" fillId="0" borderId="0" xfId="0" applyFont="1" applyAlignment="1">
      <alignment horizontal="left"/>
    </xf>
    <xf numFmtId="0" fontId="51" fillId="25" borderId="0" xfId="98" applyFont="1" applyFill="1"/>
    <xf numFmtId="0" fontId="41" fillId="25" borderId="0" xfId="98" applyFont="1" applyFill="1"/>
  </cellXfs>
  <cellStyles count="113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" xfId="105" builtinId="26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12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2 2" xfId="102"/>
    <cellStyle name="Normal 3" xfId="3"/>
    <cellStyle name="Normal 3 2" xfId="88"/>
    <cellStyle name="Normal 4" xfId="4"/>
    <cellStyle name="Normal 4 10" xfId="100"/>
    <cellStyle name="Normal 4 11" xfId="107"/>
    <cellStyle name="Normal 4 12" xfId="11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6"/>
    <cellStyle name="Normal 8" xfId="109"/>
    <cellStyle name="Note 2" xfId="5"/>
    <cellStyle name="Note 2 2" xfId="103"/>
    <cellStyle name="Note 3" xfId="89"/>
    <cellStyle name="Note 3 2" xfId="104"/>
    <cellStyle name="Note 4" xfId="42"/>
    <cellStyle name="Note 4 2" xfId="99"/>
    <cellStyle name="Output 2" xfId="84"/>
    <cellStyle name="Output 3" xfId="43"/>
    <cellStyle name="Percent 2" xfId="101"/>
    <cellStyle name="Percent 3" xfId="108"/>
    <cellStyle name="Percent 4" xfId="11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D4" sqref="D4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s="6" customFormat="1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11" x14ac:dyDescent="0.2">
      <c r="A4" s="48" t="s">
        <v>23</v>
      </c>
      <c r="B4" s="48"/>
      <c r="C4" s="48"/>
      <c r="D4" s="38">
        <v>0</v>
      </c>
      <c r="E4" s="38">
        <v>25</v>
      </c>
      <c r="F4" s="38">
        <v>20</v>
      </c>
      <c r="G4" s="38">
        <v>16</v>
      </c>
      <c r="H4" s="12">
        <f>SUM(D4:G4)</f>
        <v>61</v>
      </c>
    </row>
    <row r="5" spans="1:11" x14ac:dyDescent="0.2">
      <c r="A5" s="48" t="s">
        <v>24</v>
      </c>
      <c r="B5" s="48"/>
      <c r="C5" s="48"/>
      <c r="D5" s="38">
        <v>0</v>
      </c>
      <c r="E5" s="38">
        <v>17.5</v>
      </c>
      <c r="F5" s="38">
        <v>20</v>
      </c>
      <c r="G5" s="38">
        <v>20</v>
      </c>
      <c r="H5" s="12">
        <f>SUM(D5:G5)</f>
        <v>57.5</v>
      </c>
      <c r="K5" s="5"/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O30" sqref="O30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5">
        <v>0</v>
      </c>
      <c r="E4" s="45">
        <v>25</v>
      </c>
      <c r="F4" s="45">
        <v>20</v>
      </c>
      <c r="G4" s="45">
        <v>16</v>
      </c>
      <c r="H4" s="12">
        <f>SUM(D4:G4)</f>
        <v>61</v>
      </c>
    </row>
    <row r="5" spans="1:8" x14ac:dyDescent="0.2">
      <c r="A5" s="48" t="s">
        <v>24</v>
      </c>
      <c r="B5" s="48"/>
      <c r="C5" s="48"/>
      <c r="D5" s="45">
        <v>0</v>
      </c>
      <c r="E5" s="45">
        <v>20</v>
      </c>
      <c r="F5" s="45">
        <v>15</v>
      </c>
      <c r="G5" s="45">
        <v>16</v>
      </c>
      <c r="H5" s="12">
        <f>SUM(D5:G5)</f>
        <v>51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"/>
  <sheetViews>
    <sheetView workbookViewId="0">
      <selection activeCell="R36" sqref="R36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6">
        <v>22.799999999999997</v>
      </c>
      <c r="E4" s="46">
        <v>22.5</v>
      </c>
      <c r="F4" s="46">
        <v>20</v>
      </c>
      <c r="G4" s="46">
        <v>19.2</v>
      </c>
      <c r="H4" s="12">
        <f>SUM(E4:G4)</f>
        <v>61.7</v>
      </c>
    </row>
    <row r="5" spans="1:8" x14ac:dyDescent="0.2">
      <c r="A5" s="48" t="s">
        <v>24</v>
      </c>
      <c r="B5" s="48"/>
      <c r="C5" s="48"/>
      <c r="D5" s="46">
        <v>14.399999999999999</v>
      </c>
      <c r="E5" s="46">
        <v>19</v>
      </c>
      <c r="F5" s="46">
        <v>20</v>
      </c>
      <c r="G5" s="46">
        <v>16</v>
      </c>
      <c r="H5" s="12">
        <f>SUM(E5:G5)</f>
        <v>55</v>
      </c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N36" sqref="N36"/>
    </sheetView>
  </sheetViews>
  <sheetFormatPr defaultRowHeight="12.75" x14ac:dyDescent="0.2"/>
  <cols>
    <col min="1" max="1" width="20.7109375" style="54" customWidth="1"/>
    <col min="2" max="13" width="9.5703125" style="54" customWidth="1"/>
    <col min="14" max="16384" width="9.140625" style="54"/>
  </cols>
  <sheetData>
    <row r="1" spans="1:10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15.75" x14ac:dyDescent="0.25">
      <c r="A2" s="55" t="s">
        <v>31</v>
      </c>
      <c r="B2" s="55"/>
      <c r="C2" s="55"/>
      <c r="D2" s="55"/>
      <c r="E2" s="55"/>
      <c r="F2" s="55"/>
      <c r="G2" s="55"/>
      <c r="H2" s="55"/>
      <c r="I2" s="55"/>
      <c r="J2" s="56"/>
    </row>
    <row r="3" spans="1:10" x14ac:dyDescent="0.2">
      <c r="A3" s="57" t="s">
        <v>32</v>
      </c>
      <c r="B3" s="58"/>
      <c r="C3" s="58"/>
      <c r="D3" s="58"/>
    </row>
    <row r="4" spans="1:10" x14ac:dyDescent="0.2">
      <c r="A4" s="57" t="s">
        <v>33</v>
      </c>
      <c r="B4" s="59" t="s">
        <v>34</v>
      </c>
      <c r="C4" s="59"/>
      <c r="D4" s="59"/>
      <c r="E4" s="60"/>
    </row>
    <row r="5" spans="1:10" ht="15" x14ac:dyDescent="0.25">
      <c r="A5" s="61" t="s">
        <v>35</v>
      </c>
      <c r="D5" s="62"/>
      <c r="E5" s="60"/>
    </row>
    <row r="6" spans="1:10" ht="15" x14ac:dyDescent="0.25">
      <c r="A6" s="61"/>
      <c r="B6" s="63"/>
      <c r="D6" s="62"/>
      <c r="E6" s="60"/>
    </row>
    <row r="9" spans="1:10" ht="15" customHeight="1" x14ac:dyDescent="0.25">
      <c r="B9" s="64"/>
    </row>
    <row r="10" spans="1:10" ht="15" customHeight="1" x14ac:dyDescent="0.25">
      <c r="B10" s="64"/>
    </row>
    <row r="11" spans="1:10" ht="15" customHeight="1" x14ac:dyDescent="0.25">
      <c r="B11" s="64"/>
    </row>
    <row r="12" spans="1:10" ht="15" customHeight="1" x14ac:dyDescent="0.25">
      <c r="B12" s="64"/>
    </row>
    <row r="16" spans="1:10" ht="13.5" thickBot="1" x14ac:dyDescent="0.25"/>
    <row r="17" spans="1:13" s="65" customFormat="1" ht="13.5" thickBot="1" x14ac:dyDescent="0.25">
      <c r="B17" s="66" t="s">
        <v>36</v>
      </c>
      <c r="C17" s="67"/>
      <c r="D17" s="68"/>
      <c r="E17" s="66" t="s">
        <v>37</v>
      </c>
      <c r="F17" s="67"/>
      <c r="G17" s="68"/>
      <c r="H17" s="66" t="s">
        <v>38</v>
      </c>
      <c r="I17" s="67"/>
      <c r="J17" s="68"/>
      <c r="K17" s="66" t="s">
        <v>39</v>
      </c>
      <c r="L17" s="67"/>
      <c r="M17" s="68"/>
    </row>
    <row r="18" spans="1:13" s="65" customFormat="1" ht="45.75" customHeight="1" x14ac:dyDescent="0.2">
      <c r="B18" s="69" t="s">
        <v>46</v>
      </c>
      <c r="C18" s="70"/>
      <c r="D18" s="71"/>
      <c r="E18" s="72" t="s">
        <v>40</v>
      </c>
      <c r="F18" s="70"/>
      <c r="G18" s="71"/>
      <c r="H18" s="72" t="s">
        <v>41</v>
      </c>
      <c r="I18" s="70"/>
      <c r="J18" s="71"/>
      <c r="K18" s="72" t="s">
        <v>42</v>
      </c>
      <c r="L18" s="70"/>
      <c r="M18" s="71"/>
    </row>
    <row r="19" spans="1:13" s="77" customFormat="1" ht="11.25" customHeight="1" x14ac:dyDescent="0.2">
      <c r="A19" s="73"/>
      <c r="B19" s="74" t="s">
        <v>43</v>
      </c>
      <c r="C19" s="75"/>
      <c r="D19" s="76"/>
      <c r="E19" s="74" t="s">
        <v>43</v>
      </c>
      <c r="F19" s="75"/>
      <c r="G19" s="76"/>
      <c r="H19" s="74" t="s">
        <v>43</v>
      </c>
      <c r="I19" s="75"/>
      <c r="J19" s="76"/>
      <c r="K19" s="74" t="s">
        <v>43</v>
      </c>
      <c r="L19" s="75"/>
      <c r="M19" s="76"/>
    </row>
    <row r="20" spans="1:13" s="77" customFormat="1" x14ac:dyDescent="0.2">
      <c r="A20" s="78" t="s">
        <v>23</v>
      </c>
      <c r="B20" s="79"/>
      <c r="C20" s="80"/>
      <c r="D20" s="81"/>
      <c r="E20" s="79"/>
      <c r="F20" s="80"/>
      <c r="G20" s="81"/>
      <c r="H20" s="79"/>
      <c r="I20" s="80"/>
      <c r="J20" s="81"/>
      <c r="K20" s="79"/>
      <c r="L20" s="80"/>
      <c r="M20" s="81"/>
    </row>
    <row r="21" spans="1:13" s="77" customFormat="1" x14ac:dyDescent="0.2">
      <c r="A21" s="82" t="s">
        <v>24</v>
      </c>
      <c r="B21" s="83"/>
      <c r="C21" s="84"/>
      <c r="D21" s="85"/>
      <c r="E21" s="83"/>
      <c r="F21" s="84"/>
      <c r="G21" s="85"/>
      <c r="H21" s="83"/>
      <c r="I21" s="84"/>
      <c r="J21" s="85"/>
      <c r="K21" s="83"/>
      <c r="L21" s="84"/>
      <c r="M21" s="85"/>
    </row>
    <row r="22" spans="1:13" s="87" customFormat="1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s="88" customFormat="1" x14ac:dyDescent="0.2"/>
    <row r="25" spans="1:13" x14ac:dyDescent="0.2">
      <c r="A25" s="89"/>
      <c r="G25" s="90"/>
      <c r="H25" s="90"/>
    </row>
    <row r="26" spans="1:13" x14ac:dyDescent="0.2">
      <c r="A26" s="91" t="s">
        <v>44</v>
      </c>
      <c r="G26" s="90"/>
      <c r="H26" s="90"/>
      <c r="I26" s="90"/>
      <c r="J26" s="90"/>
    </row>
    <row r="27" spans="1:13" x14ac:dyDescent="0.2">
      <c r="A27" s="92"/>
      <c r="B27" s="92"/>
      <c r="C27" s="92"/>
      <c r="G27" s="90"/>
      <c r="H27" s="90"/>
      <c r="I27" s="90"/>
      <c r="J27" s="90"/>
    </row>
    <row r="28" spans="1:13" x14ac:dyDescent="0.2">
      <c r="A28" s="92"/>
      <c r="B28" s="92"/>
      <c r="C28" s="92"/>
      <c r="G28" s="90"/>
      <c r="H28" s="90"/>
      <c r="I28" s="90"/>
      <c r="J28" s="90"/>
    </row>
    <row r="29" spans="1:13" x14ac:dyDescent="0.2">
      <c r="A29" s="92"/>
      <c r="B29" s="92"/>
      <c r="C29" s="92"/>
      <c r="G29" s="90"/>
      <c r="H29" s="90"/>
      <c r="I29" s="90"/>
      <c r="J29" s="90"/>
    </row>
    <row r="30" spans="1:13" x14ac:dyDescent="0.2">
      <c r="A30" s="92"/>
      <c r="B30" s="92"/>
      <c r="C30" s="92"/>
      <c r="G30" s="90"/>
      <c r="H30" s="90"/>
      <c r="I30" s="90"/>
      <c r="J30" s="90"/>
    </row>
    <row r="31" spans="1:13" x14ac:dyDescent="0.2">
      <c r="A31" s="92"/>
      <c r="B31" s="92"/>
      <c r="C31" s="92"/>
      <c r="G31" s="90"/>
      <c r="H31" s="90"/>
      <c r="I31" s="90"/>
      <c r="J31" s="90"/>
    </row>
    <row r="32" spans="1:13" x14ac:dyDescent="0.2">
      <c r="A32" s="92"/>
      <c r="B32" s="92"/>
      <c r="C32" s="92"/>
      <c r="G32" s="90"/>
      <c r="H32" s="90"/>
      <c r="I32" s="90"/>
      <c r="J32" s="90"/>
    </row>
    <row r="33" spans="1:13" x14ac:dyDescent="0.2">
      <c r="A33" s="92"/>
      <c r="B33" s="92"/>
      <c r="C33" s="92"/>
      <c r="G33" s="90"/>
      <c r="H33" s="90"/>
      <c r="I33" s="90"/>
      <c r="J33" s="90"/>
    </row>
    <row r="34" spans="1:13" x14ac:dyDescent="0.2">
      <c r="A34" s="92"/>
      <c r="B34" s="92"/>
      <c r="C34" s="92"/>
      <c r="I34" s="90"/>
      <c r="J34" s="90"/>
      <c r="K34" s="90"/>
      <c r="L34" s="90"/>
      <c r="M34" s="90"/>
    </row>
    <row r="35" spans="1:13" x14ac:dyDescent="0.2">
      <c r="A35" s="92"/>
      <c r="B35" s="92"/>
      <c r="C35" s="92"/>
      <c r="L35" s="90"/>
      <c r="M35" s="90"/>
    </row>
    <row r="36" spans="1:13" x14ac:dyDescent="0.2">
      <c r="A36" s="92"/>
      <c r="B36" s="92"/>
      <c r="C36" s="92"/>
      <c r="L36" s="90"/>
      <c r="M36" s="90"/>
    </row>
    <row r="37" spans="1:13" x14ac:dyDescent="0.2">
      <c r="A37" s="92"/>
      <c r="B37" s="92"/>
      <c r="C37" s="92"/>
      <c r="L37" s="90"/>
      <c r="M37" s="90"/>
    </row>
    <row r="38" spans="1:13" x14ac:dyDescent="0.2">
      <c r="L38" s="90"/>
      <c r="M38" s="90"/>
    </row>
    <row r="51" spans="1:1" x14ac:dyDescent="0.2">
      <c r="A51" s="93" t="s">
        <v>45</v>
      </c>
    </row>
  </sheetData>
  <mergeCells count="24">
    <mergeCell ref="B20:D20"/>
    <mergeCell ref="E20:G20"/>
    <mergeCell ref="H20:J20"/>
    <mergeCell ref="K20:M20"/>
    <mergeCell ref="B21:D21"/>
    <mergeCell ref="E21:G21"/>
    <mergeCell ref="H21:J21"/>
    <mergeCell ref="K21:M21"/>
    <mergeCell ref="K17:M17"/>
    <mergeCell ref="B18:D18"/>
    <mergeCell ref="E18:G18"/>
    <mergeCell ref="H18:J18"/>
    <mergeCell ref="K18:M18"/>
    <mergeCell ref="B19:D19"/>
    <mergeCell ref="E19:G19"/>
    <mergeCell ref="H19:J19"/>
    <mergeCell ref="K19:M19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D23" sqref="D23"/>
    </sheetView>
  </sheetViews>
  <sheetFormatPr defaultRowHeight="15" x14ac:dyDescent="0.2"/>
  <cols>
    <col min="1" max="1" width="33" style="17" customWidth="1"/>
    <col min="2" max="13" width="7.7109375" style="17" customWidth="1"/>
    <col min="14" max="15" width="7.5703125" style="17" customWidth="1"/>
    <col min="16" max="18" width="7.7109375" style="17" customWidth="1"/>
    <col min="19" max="16384" width="9.140625" style="17"/>
  </cols>
  <sheetData>
    <row r="1" spans="1:21" ht="15.75" x14ac:dyDescent="0.25">
      <c r="A1" s="14" t="s">
        <v>14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6"/>
      <c r="P1" s="16"/>
    </row>
    <row r="2" spans="1:21" ht="6" customHeight="1" x14ac:dyDescent="0.25">
      <c r="A2" s="14"/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6"/>
      <c r="P2" s="16"/>
    </row>
    <row r="3" spans="1:21" ht="15.75" x14ac:dyDescent="0.25">
      <c r="A3" s="51" t="s">
        <v>29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6"/>
      <c r="P3" s="16"/>
    </row>
    <row r="4" spans="1:2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8"/>
      <c r="N4" s="18"/>
      <c r="O4" s="19"/>
      <c r="P4" s="19"/>
    </row>
    <row r="5" spans="1:21" ht="15.75" x14ac:dyDescent="0.25">
      <c r="M5" s="49" t="s">
        <v>20</v>
      </c>
      <c r="N5" s="49"/>
      <c r="O5" s="20"/>
      <c r="P5" s="21"/>
      <c r="Q5" s="50" t="s">
        <v>21</v>
      </c>
      <c r="R5" s="50"/>
      <c r="S5" s="21"/>
      <c r="T5" s="49" t="s">
        <v>22</v>
      </c>
      <c r="U5" s="49"/>
    </row>
    <row r="6" spans="1:21" s="25" customFormat="1" ht="135" customHeight="1" x14ac:dyDescent="0.2">
      <c r="A6" s="22"/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25</v>
      </c>
      <c r="J6" s="23" t="s">
        <v>26</v>
      </c>
      <c r="K6" s="23" t="s">
        <v>27</v>
      </c>
      <c r="L6" s="24" t="s">
        <v>28</v>
      </c>
      <c r="M6" s="23" t="s">
        <v>15</v>
      </c>
      <c r="N6" s="35" t="s">
        <v>16</v>
      </c>
      <c r="P6" s="24" t="str">
        <f>L6</f>
        <v>Evaluator 11</v>
      </c>
      <c r="Q6" s="23" t="s">
        <v>18</v>
      </c>
      <c r="R6" s="35" t="s">
        <v>17</v>
      </c>
      <c r="T6" s="23" t="s">
        <v>1</v>
      </c>
      <c r="U6" s="35" t="s">
        <v>19</v>
      </c>
    </row>
    <row r="7" spans="1:21" ht="16.5" customHeight="1" x14ac:dyDescent="0.25">
      <c r="A7" s="32" t="str">
        <f>'Evaluator 11'!A4:D4</f>
        <v>Kudelski Security</v>
      </c>
      <c r="B7" s="26">
        <f>'Evaluator 1'!H4</f>
        <v>61</v>
      </c>
      <c r="C7" s="26">
        <f>'Evaluator 2'!H4</f>
        <v>48.5</v>
      </c>
      <c r="D7" s="26">
        <f>'Evaluator 3'!H4</f>
        <v>48.5</v>
      </c>
      <c r="E7" s="26">
        <f>'Evaluator 4'!H4</f>
        <v>69.2</v>
      </c>
      <c r="F7" s="26">
        <f>'Evaluator 5'!H4</f>
        <v>54</v>
      </c>
      <c r="G7" s="26">
        <f>'Evaluator 6'!H4</f>
        <v>56</v>
      </c>
      <c r="H7" s="26">
        <f>'Evaluator 7'!H4</f>
        <v>56</v>
      </c>
      <c r="I7" s="26">
        <f>'Evaluator 8'!H4</f>
        <v>70</v>
      </c>
      <c r="J7" s="26">
        <f>'Evaluator 9'!H4</f>
        <v>63</v>
      </c>
      <c r="K7" s="26">
        <f>'Evaluator 10'!H4</f>
        <v>61</v>
      </c>
      <c r="L7" s="26">
        <f>'Evaluator 11'!H4</f>
        <v>61.7</v>
      </c>
      <c r="M7" s="26">
        <f>AVERAGE(B7:L7)</f>
        <v>58.990909090909099</v>
      </c>
      <c r="N7" s="36">
        <f>RANK(M7,$M$7:$M$8,0)</f>
        <v>1</v>
      </c>
      <c r="P7" s="28">
        <f>'Evaluator 11'!D4</f>
        <v>22.799999999999997</v>
      </c>
      <c r="Q7" s="26">
        <f>AVERAGE(P7)</f>
        <v>22.799999999999997</v>
      </c>
      <c r="R7" s="36">
        <f>RANK(Q7,$Q$7:$Q$8,0)</f>
        <v>1</v>
      </c>
      <c r="T7" s="29">
        <f>M7+Q7</f>
        <v>81.790909090909096</v>
      </c>
      <c r="U7" s="44">
        <f>RANK(T7,$T$7:$T$8,0)</f>
        <v>1</v>
      </c>
    </row>
    <row r="8" spans="1:21" ht="16.5" customHeight="1" x14ac:dyDescent="0.2">
      <c r="A8" s="33" t="str">
        <f>'Evaluator 11'!A5:D5</f>
        <v>SHI GS</v>
      </c>
      <c r="B8" s="26">
        <f>'Evaluator 1'!H5</f>
        <v>57.5</v>
      </c>
      <c r="C8" s="26">
        <f>'Evaluator 2'!H5</f>
        <v>44.5</v>
      </c>
      <c r="D8" s="26">
        <f>'Evaluator 3'!H5</f>
        <v>49</v>
      </c>
      <c r="E8" s="26">
        <f>'Evaluator 4'!H5</f>
        <v>66</v>
      </c>
      <c r="F8" s="26">
        <f>'Evaluator 5'!H5</f>
        <v>60.6</v>
      </c>
      <c r="G8" s="26">
        <f>'Evaluator 6'!H5</f>
        <v>56.9</v>
      </c>
      <c r="H8" s="26">
        <f>'Evaluator 7'!H5</f>
        <v>66</v>
      </c>
      <c r="I8" s="26">
        <f>'Evaluator 8'!H5</f>
        <v>56</v>
      </c>
      <c r="J8" s="26">
        <f>'Evaluator 9'!H5</f>
        <v>56</v>
      </c>
      <c r="K8" s="26">
        <f>'Evaluator 10'!H5</f>
        <v>51</v>
      </c>
      <c r="L8" s="26">
        <f>'Evaluator 11'!H5</f>
        <v>55</v>
      </c>
      <c r="M8" s="26">
        <f>AVERAGE(B8:L8)</f>
        <v>56.227272727272727</v>
      </c>
      <c r="N8" s="37">
        <f>RANK(M8,$M$7:$M$8,0)</f>
        <v>2</v>
      </c>
      <c r="P8" s="30">
        <f>'Evaluator 11'!D5</f>
        <v>14.399999999999999</v>
      </c>
      <c r="Q8" s="27">
        <f t="shared" ref="Q8" si="0">AVERAGE(P8)</f>
        <v>14.399999999999999</v>
      </c>
      <c r="R8" s="37">
        <f>RANK(Q8,$Q$7:$Q$8,0)</f>
        <v>2</v>
      </c>
      <c r="T8" s="31">
        <f t="shared" ref="T8" si="1">M8+Q8</f>
        <v>70.627272727272725</v>
      </c>
      <c r="U8" s="37">
        <f>RANK(T8,$T$7:$T$8,0)</f>
        <v>2</v>
      </c>
    </row>
    <row r="27" spans="1:1" x14ac:dyDescent="0.2">
      <c r="A27" s="34"/>
    </row>
    <row r="28" spans="1:1" x14ac:dyDescent="0.2">
      <c r="A28" s="34"/>
    </row>
  </sheetData>
  <mergeCells count="4">
    <mergeCell ref="T5:U5"/>
    <mergeCell ref="M5:N5"/>
    <mergeCell ref="Q5:R5"/>
    <mergeCell ref="A3:N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9" sqref="F19"/>
    </sheetView>
  </sheetViews>
  <sheetFormatPr defaultRowHeight="12.75" x14ac:dyDescent="0.2"/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39">
        <v>0</v>
      </c>
      <c r="E4" s="39">
        <v>17.5</v>
      </c>
      <c r="F4" s="39">
        <v>17</v>
      </c>
      <c r="G4" s="39">
        <v>14</v>
      </c>
      <c r="H4" s="12">
        <f>SUM(D4:G4)</f>
        <v>48.5</v>
      </c>
    </row>
    <row r="5" spans="1:8" x14ac:dyDescent="0.2">
      <c r="A5" s="48" t="s">
        <v>24</v>
      </c>
      <c r="B5" s="48"/>
      <c r="C5" s="48"/>
      <c r="D5" s="39">
        <v>0</v>
      </c>
      <c r="E5" s="39">
        <v>17</v>
      </c>
      <c r="F5" s="39">
        <v>17.5</v>
      </c>
      <c r="G5" s="39">
        <v>10</v>
      </c>
      <c r="H5" s="12">
        <f>SUM(D5:G5)</f>
        <v>44.5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4" sqref="D4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6">
        <v>0</v>
      </c>
      <c r="E4" s="46">
        <v>17.5</v>
      </c>
      <c r="F4" s="46">
        <v>17</v>
      </c>
      <c r="G4" s="46">
        <v>14</v>
      </c>
      <c r="H4" s="12">
        <f>SUM(D4:G4)</f>
        <v>48.5</v>
      </c>
    </row>
    <row r="5" spans="1:8" x14ac:dyDescent="0.2">
      <c r="A5" s="48" t="s">
        <v>24</v>
      </c>
      <c r="B5" s="48"/>
      <c r="C5" s="48"/>
      <c r="D5" s="46">
        <v>0</v>
      </c>
      <c r="E5" s="46">
        <v>18</v>
      </c>
      <c r="F5" s="46">
        <v>17</v>
      </c>
      <c r="G5" s="46">
        <v>14</v>
      </c>
      <c r="H5" s="12">
        <f>SUM(D5:G5)</f>
        <v>49</v>
      </c>
    </row>
  </sheetData>
  <mergeCells count="3"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38" sqref="H38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0">
        <v>0</v>
      </c>
      <c r="E4" s="40">
        <v>25</v>
      </c>
      <c r="F4" s="40">
        <v>25</v>
      </c>
      <c r="G4" s="40">
        <v>19.2</v>
      </c>
      <c r="H4" s="12">
        <f>SUM(D4:G4)</f>
        <v>69.2</v>
      </c>
    </row>
    <row r="5" spans="1:8" x14ac:dyDescent="0.2">
      <c r="A5" s="48" t="s">
        <v>24</v>
      </c>
      <c r="B5" s="48"/>
      <c r="C5" s="48"/>
      <c r="D5" s="40">
        <v>0</v>
      </c>
      <c r="E5" s="40">
        <v>24</v>
      </c>
      <c r="F5" s="40">
        <v>24</v>
      </c>
      <c r="G5" s="40">
        <v>18</v>
      </c>
      <c r="H5" s="12">
        <f>SUM(D5:G5)</f>
        <v>66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24" sqref="H24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1">
        <v>0</v>
      </c>
      <c r="E4" s="41">
        <v>20</v>
      </c>
      <c r="F4" s="41">
        <v>20</v>
      </c>
      <c r="G4" s="41">
        <v>14</v>
      </c>
      <c r="H4" s="12">
        <f>SUM(D4:G4)</f>
        <v>54</v>
      </c>
    </row>
    <row r="5" spans="1:8" x14ac:dyDescent="0.2">
      <c r="A5" s="48" t="s">
        <v>24</v>
      </c>
      <c r="B5" s="48"/>
      <c r="C5" s="48"/>
      <c r="D5" s="41">
        <v>0</v>
      </c>
      <c r="E5" s="41">
        <v>21</v>
      </c>
      <c r="F5" s="41">
        <v>22</v>
      </c>
      <c r="G5" s="41">
        <v>17.600000000000001</v>
      </c>
      <c r="H5" s="12">
        <f>SUM(D5:G5)</f>
        <v>60.6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K32" sqref="K32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2">
        <v>0</v>
      </c>
      <c r="E4" s="42">
        <v>20</v>
      </c>
      <c r="F4" s="42">
        <v>20</v>
      </c>
      <c r="G4" s="42">
        <v>16</v>
      </c>
      <c r="H4" s="12">
        <f>SUM(D4:G4)</f>
        <v>56</v>
      </c>
    </row>
    <row r="5" spans="1:8" x14ac:dyDescent="0.2">
      <c r="A5" s="48" t="s">
        <v>24</v>
      </c>
      <c r="B5" s="48"/>
      <c r="C5" s="48"/>
      <c r="D5" s="42">
        <v>0</v>
      </c>
      <c r="E5" s="42">
        <v>20.5</v>
      </c>
      <c r="F5" s="42">
        <v>20</v>
      </c>
      <c r="G5" s="42">
        <v>16.399999999999999</v>
      </c>
      <c r="H5" s="12">
        <f>SUM(D5:G5)</f>
        <v>56.9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J30" sqref="J30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3">
        <v>0</v>
      </c>
      <c r="E4" s="43">
        <v>20</v>
      </c>
      <c r="F4" s="43">
        <v>20</v>
      </c>
      <c r="G4" s="43">
        <v>16</v>
      </c>
      <c r="H4" s="12">
        <f>SUM(D4:G4)</f>
        <v>56</v>
      </c>
    </row>
    <row r="5" spans="1:8" x14ac:dyDescent="0.2">
      <c r="A5" s="48" t="s">
        <v>24</v>
      </c>
      <c r="B5" s="48"/>
      <c r="C5" s="48"/>
      <c r="D5" s="43">
        <v>0</v>
      </c>
      <c r="E5" s="43">
        <v>25</v>
      </c>
      <c r="F5" s="43">
        <v>25</v>
      </c>
      <c r="G5" s="43">
        <v>16</v>
      </c>
      <c r="H5" s="12">
        <f>SUM(D5:G5)</f>
        <v>66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XFD1048576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3">
        <v>0</v>
      </c>
      <c r="E4" s="43">
        <v>25</v>
      </c>
      <c r="F4" s="43">
        <v>25</v>
      </c>
      <c r="G4" s="43">
        <v>20</v>
      </c>
      <c r="H4" s="12">
        <f>SUM(D4:G4)</f>
        <v>70</v>
      </c>
    </row>
    <row r="5" spans="1:8" x14ac:dyDescent="0.2">
      <c r="A5" s="48" t="s">
        <v>24</v>
      </c>
      <c r="B5" s="48"/>
      <c r="C5" s="48"/>
      <c r="D5" s="43">
        <v>0</v>
      </c>
      <c r="E5" s="43">
        <v>20</v>
      </c>
      <c r="F5" s="43">
        <v>20</v>
      </c>
      <c r="G5" s="43">
        <v>16</v>
      </c>
      <c r="H5" s="12">
        <f>SUM(D5:G5)</f>
        <v>56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sqref="A1:XFD1048576"/>
    </sheetView>
  </sheetViews>
  <sheetFormatPr defaultRowHeight="12.75" x14ac:dyDescent="0.2"/>
  <cols>
    <col min="1" max="16384" width="9.140625" style="7"/>
  </cols>
  <sheetData>
    <row r="1" spans="1:8" ht="15.75" x14ac:dyDescent="0.25">
      <c r="A1" s="13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7"/>
      <c r="B3" s="47"/>
      <c r="C3" s="47"/>
      <c r="D3" s="9" t="s">
        <v>9</v>
      </c>
      <c r="E3" s="10" t="s">
        <v>10</v>
      </c>
      <c r="F3" s="10" t="s">
        <v>11</v>
      </c>
      <c r="G3" s="10" t="s">
        <v>12</v>
      </c>
      <c r="H3" s="11" t="s">
        <v>13</v>
      </c>
    </row>
    <row r="4" spans="1:8" x14ac:dyDescent="0.2">
      <c r="A4" s="48" t="s">
        <v>23</v>
      </c>
      <c r="B4" s="48"/>
      <c r="C4" s="48"/>
      <c r="D4" s="43">
        <v>0</v>
      </c>
      <c r="E4" s="43">
        <v>22.5</v>
      </c>
      <c r="F4" s="43">
        <v>22.5</v>
      </c>
      <c r="G4" s="43">
        <v>18</v>
      </c>
      <c r="H4" s="12">
        <f>SUM(D4:G4)</f>
        <v>63</v>
      </c>
    </row>
    <row r="5" spans="1:8" x14ac:dyDescent="0.2">
      <c r="A5" s="48" t="s">
        <v>24</v>
      </c>
      <c r="B5" s="48"/>
      <c r="C5" s="48"/>
      <c r="D5" s="43">
        <v>0</v>
      </c>
      <c r="E5" s="43">
        <v>20</v>
      </c>
      <c r="F5" s="43">
        <v>20</v>
      </c>
      <c r="G5" s="43">
        <v>16</v>
      </c>
      <c r="H5" s="12">
        <f>SUM(D5:G5)</f>
        <v>56</v>
      </c>
    </row>
  </sheetData>
  <mergeCells count="3">
    <mergeCell ref="A3:C3"/>
    <mergeCell ref="A4:C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Evaluator 9</vt:lpstr>
      <vt:lpstr>Evaluator 10</vt:lpstr>
      <vt:lpstr>Evaluator 11</vt:lpstr>
      <vt:lpstr>Evaluation</vt:lpstr>
      <vt:lpstr>Summary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2022-04-13T13:51:40Z</dcterms:modified>
</cp:coreProperties>
</file>