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1\Formal Solicitations\RFP730-21112 Hyflex Classrooms Design Upgrade Project- SELENE CISNEROS\Evaluations\"/>
    </mc:Choice>
  </mc:AlternateContent>
  <bookViews>
    <workbookView xWindow="0" yWindow="0" windowWidth="25200" windowHeight="11385" activeTab="8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Evaluator 7" sheetId="4" r:id="rId7"/>
    <sheet name="Summary" sheetId="1" r:id="rId8"/>
    <sheet name="Evaluation" sheetId="12" r:id="rId9"/>
  </sheets>
  <calcPr calcId="152511"/>
</workbook>
</file>

<file path=xl/calcChain.xml><?xml version="1.0" encoding="utf-8"?>
<calcChain xmlns="http://schemas.openxmlformats.org/spreadsheetml/2006/main">
  <c r="H4" i="11" l="1"/>
  <c r="H5" i="4"/>
  <c r="H4" i="4"/>
  <c r="N8" i="1" l="1"/>
  <c r="B8" i="1"/>
  <c r="C8" i="1"/>
  <c r="D8" i="1"/>
  <c r="E8" i="1"/>
  <c r="F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H7" i="1"/>
  <c r="F7" i="1"/>
  <c r="E7" i="1"/>
  <c r="D7" i="1"/>
  <c r="C7" i="1"/>
  <c r="H6" i="4"/>
  <c r="H7" i="4"/>
  <c r="H7" i="11"/>
  <c r="H6" i="11"/>
  <c r="H5" i="11"/>
  <c r="G8" i="1" s="1"/>
  <c r="G7" i="1"/>
  <c r="H7" i="10"/>
  <c r="H6" i="10"/>
  <c r="H5" i="10"/>
  <c r="H4" i="10"/>
  <c r="H7" i="9"/>
  <c r="H6" i="9"/>
  <c r="H5" i="9"/>
  <c r="H4" i="9"/>
  <c r="H7" i="5"/>
  <c r="H6" i="5"/>
  <c r="H5" i="5"/>
  <c r="H4" i="5"/>
  <c r="H7" i="3"/>
  <c r="H6" i="3"/>
  <c r="H5" i="3"/>
  <c r="H4" i="3"/>
  <c r="I7" i="1" l="1"/>
  <c r="L7" i="1"/>
  <c r="M7" i="1" s="1"/>
  <c r="L9" i="1"/>
  <c r="M9" i="1" s="1"/>
  <c r="L8" i="1"/>
  <c r="M8" i="1" s="1"/>
  <c r="L10" i="1"/>
  <c r="M10" i="1" s="1"/>
  <c r="L6" i="1"/>
  <c r="A10" i="1"/>
  <c r="N9" i="1" l="1"/>
  <c r="N10" i="1"/>
  <c r="N7" i="1"/>
  <c r="H7" i="2"/>
  <c r="I10" i="1" s="1"/>
  <c r="P10" i="1" s="1"/>
  <c r="H5" i="2"/>
  <c r="H6" i="2"/>
  <c r="H4" i="2"/>
  <c r="B7" i="1" s="1"/>
  <c r="A8" i="1" l="1"/>
  <c r="A9" i="1"/>
  <c r="A7" i="1"/>
  <c r="P7" i="1" l="1"/>
  <c r="I9" i="1"/>
  <c r="P9" i="1" s="1"/>
  <c r="I8" i="1"/>
  <c r="P8" i="1" l="1"/>
  <c r="Q9" i="1" s="1"/>
  <c r="J7" i="1"/>
  <c r="J8" i="1"/>
  <c r="J9" i="1"/>
  <c r="J10" i="1"/>
  <c r="Q10" i="1" l="1"/>
  <c r="Q8" i="1"/>
  <c r="Q7" i="1"/>
</calcChain>
</file>

<file path=xl/sharedStrings.xml><?xml version="1.0" encoding="utf-8"?>
<sst xmlns="http://schemas.openxmlformats.org/spreadsheetml/2006/main" count="114" uniqueCount="47">
  <si>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</si>
  <si>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</si>
  <si>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</si>
  <si>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</si>
  <si>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</si>
  <si>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</si>
  <si>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</si>
  <si>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</si>
  <si>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</si>
  <si>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</si>
  <si>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</si>
  <si>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</si>
  <si>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</si>
  <si>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</si>
  <si>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</si>
  <si>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</si>
  <si>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</si>
  <si>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</si>
  <si>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</si>
  <si>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</si>
  <si>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</si>
  <si>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</si>
  <si>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</si>
  <si>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</si>
  <si>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CCS Presentation Systems</t>
  </si>
  <si>
    <t>CX2</t>
  </si>
  <si>
    <t>MCA Communications</t>
  </si>
  <si>
    <t>PCS Telecom</t>
  </si>
  <si>
    <t>RFP 730-21112 Hyflex Classroom Design Upgrade</t>
  </si>
  <si>
    <t>University of Houston Evaluation Matrix $1 Million+</t>
  </si>
  <si>
    <t>RFP730-21112 Hyflex Classrooms Design Upgrade Project</t>
  </si>
  <si>
    <t>Name</t>
  </si>
  <si>
    <t>Evaluation Due Date</t>
  </si>
  <si>
    <t>Tuesday, September 14, 2021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</si>
  <si>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</si>
  <si>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</si>
  <si>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</si>
  <si>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</si>
  <si>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</si>
  <si>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</si>
  <si>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>Experience (Number of customers, years of providing service)</t>
  </si>
  <si>
    <t>Availability (i.e. Time to deliver service, number of locations that can be serviced)</t>
  </si>
  <si>
    <t>Guarantee to deliver on time and on budget</t>
  </si>
  <si>
    <t>Points (1-5)</t>
  </si>
  <si>
    <t xml:space="preserve">Committee Members: </t>
  </si>
  <si>
    <t>Updated: 10/19</t>
  </si>
  <si>
    <t>Prices Offered in Bid Response 30%. **ONLY EVALUATOR 7 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</si>
</sst>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6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14" fillId="0" borderId="0" xfId="0" applyFont="1"/>
    <xf numFmtId="0" fontId="0" fillId="0" borderId="0" xfId="0"/>
    <xf numFmtId="0" fontId="12" fillId="0" borderId="0" xfId="0" applyFont="1" applyBorder="1" applyAlignment="1">
      <alignment horizontal="left"/>
    </xf>
    <xf numFmtId="0" fontId="35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2" fillId="25" borderId="0" xfId="0" applyFont="1" applyFill="1" applyAlignment="1"/>
    <xf numFmtId="0" fontId="13" fillId="25" borderId="0" xfId="0" applyFont="1" applyFill="1"/>
    <xf numFmtId="0" fontId="39" fillId="25" borderId="0" xfId="0" applyFont="1" applyFill="1" applyBorder="1"/>
    <xf numFmtId="0" fontId="13" fillId="25" borderId="0" xfId="0" applyFont="1" applyFill="1" applyBorder="1"/>
    <xf numFmtId="0" fontId="12" fillId="25" borderId="0" xfId="0" applyFont="1" applyFill="1" applyBorder="1"/>
    <xf numFmtId="0" fontId="12" fillId="25" borderId="0" xfId="0" applyFont="1" applyFill="1"/>
    <xf numFmtId="0" fontId="12" fillId="25" borderId="0" xfId="0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right" textRotation="90" wrapText="1"/>
    </xf>
    <xf numFmtId="0" fontId="33" fillId="25" borderId="0" xfId="0" applyFont="1" applyFill="1" applyBorder="1" applyAlignment="1">
      <alignment horizontal="right" textRotation="90" wrapText="1"/>
    </xf>
    <xf numFmtId="0" fontId="12" fillId="25" borderId="0" xfId="0" applyFont="1" applyFill="1" applyAlignment="1">
      <alignment horizontal="center" vertical="center"/>
    </xf>
    <xf numFmtId="4" fontId="13" fillId="25" borderId="11" xfId="0" applyNumberFormat="1" applyFont="1" applyFill="1" applyBorder="1" applyAlignment="1">
      <alignment horizontal="right"/>
    </xf>
    <xf numFmtId="4" fontId="34" fillId="25" borderId="11" xfId="0" applyNumberFormat="1" applyFont="1" applyFill="1" applyBorder="1" applyAlignment="1">
      <alignment horizontal="right"/>
    </xf>
    <xf numFmtId="4" fontId="13" fillId="25" borderId="12" xfId="0" applyNumberFormat="1" applyFont="1" applyFill="1" applyBorder="1" applyAlignment="1">
      <alignment horizontal="right"/>
    </xf>
    <xf numFmtId="0" fontId="13" fillId="25" borderId="11" xfId="0" applyFont="1" applyFill="1" applyBorder="1" applyAlignment="1">
      <alignment horizontal="right"/>
    </xf>
    <xf numFmtId="4" fontId="13" fillId="25" borderId="11" xfId="0" applyNumberFormat="1" applyFont="1" applyFill="1" applyBorder="1"/>
    <xf numFmtId="0" fontId="13" fillId="25" borderId="12" xfId="0" applyFont="1" applyFill="1" applyBorder="1" applyAlignment="1">
      <alignment horizontal="right"/>
    </xf>
    <xf numFmtId="4" fontId="13" fillId="25" borderId="12" xfId="0" applyNumberFormat="1" applyFont="1" applyFill="1" applyBorder="1"/>
    <xf numFmtId="0" fontId="13" fillId="25" borderId="11" xfId="0" applyFont="1" applyFill="1" applyBorder="1" applyAlignment="1">
      <alignment horizontal="left"/>
    </xf>
    <xf numFmtId="0" fontId="13" fillId="25" borderId="12" xfId="0" applyFont="1" applyFill="1" applyBorder="1" applyAlignment="1">
      <alignment horizontal="left"/>
    </xf>
    <xf numFmtId="0" fontId="40" fillId="25" borderId="0" xfId="0" applyFont="1" applyFill="1"/>
    <xf numFmtId="0" fontId="33" fillId="24" borderId="14" xfId="0" applyFont="1" applyFill="1" applyBorder="1" applyAlignment="1">
      <alignment horizontal="right" textRotation="90"/>
    </xf>
    <xf numFmtId="0" fontId="34" fillId="24" borderId="13" xfId="0" applyFont="1" applyFill="1" applyBorder="1" applyAlignment="1">
      <alignment horizontal="right"/>
    </xf>
    <xf numFmtId="0" fontId="34" fillId="24" borderId="15" xfId="0" applyFont="1" applyFill="1" applyBorder="1" applyAlignment="1">
      <alignment horizontal="right"/>
    </xf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12" fillId="25" borderId="0" xfId="98" applyFont="1" applyFill="1" applyAlignment="1">
      <alignment wrapText="1"/>
    </xf>
    <xf numFmtId="0" fontId="14" fillId="25" borderId="0" xfId="98" applyFont="1" applyFill="1"/>
    <xf numFmtId="0" fontId="13" fillId="25" borderId="0" xfId="98" applyFont="1" applyFill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Border="1" applyAlignment="1"/>
    <xf numFmtId="0" fontId="45" fillId="25" borderId="0" xfId="105" applyFont="1" applyFill="1"/>
    <xf numFmtId="0" fontId="42" fillId="25" borderId="0" xfId="0" applyFont="1" applyFill="1" applyBorder="1" applyAlignment="1"/>
    <xf numFmtId="0" fontId="46" fillId="25" borderId="0" xfId="98" applyFont="1" applyFill="1"/>
    <xf numFmtId="0" fontId="44" fillId="25" borderId="0" xfId="105" applyFill="1"/>
    <xf numFmtId="0" fontId="14" fillId="25" borderId="0" xfId="98" applyFont="1" applyFill="1" applyAlignment="1">
      <alignment horizontal="center"/>
    </xf>
    <xf numFmtId="0" fontId="48" fillId="25" borderId="0" xfId="98" applyFont="1" applyFill="1" applyAlignment="1">
      <alignment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49" fillId="25" borderId="12" xfId="98" applyFont="1" applyFill="1" applyBorder="1" applyAlignment="1">
      <alignment wrapText="1"/>
    </xf>
    <xf numFmtId="0" fontId="14" fillId="28" borderId="0" xfId="98" applyFont="1" applyFill="1" applyBorder="1"/>
    <xf numFmtId="0" fontId="14" fillId="28" borderId="24" xfId="98" applyFont="1" applyFill="1" applyBorder="1"/>
    <xf numFmtId="0" fontId="14" fillId="25" borderId="10" xfId="98" applyFont="1" applyFill="1" applyBorder="1"/>
    <xf numFmtId="0" fontId="50" fillId="25" borderId="0" xfId="98" applyFont="1" applyFill="1"/>
    <xf numFmtId="0" fontId="14" fillId="25" borderId="0" xfId="98" applyFont="1" applyFill="1" applyAlignment="1">
      <alignment wrapText="1"/>
    </xf>
    <xf numFmtId="0" fontId="51" fillId="0" borderId="0" xfId="0" applyFont="1" applyAlignment="1">
      <alignment horizontal="left"/>
    </xf>
    <xf numFmtId="0" fontId="49" fillId="25" borderId="0" xfId="98" applyFont="1" applyFill="1"/>
    <xf numFmtId="0" fontId="40" fillId="25" borderId="0" xfId="98" applyFont="1" applyFill="1"/>
    <xf numFmtId="0" fontId="36" fillId="0" borderId="10" xfId="47" applyFont="1" applyBorder="1" applyAlignment="1">
      <alignment horizontal="left"/>
    </xf>
    <xf numFmtId="0" fontId="14" fillId="0" borderId="0" xfId="98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/>
    </xf>
    <xf numFmtId="0" fontId="14" fillId="26" borderId="15" xfId="98" applyFont="1" applyFill="1" applyBorder="1" applyAlignment="1">
      <alignment horizontal="center"/>
    </xf>
    <xf numFmtId="0" fontId="14" fillId="26" borderId="12" xfId="98" applyFont="1" applyFill="1" applyBorder="1" applyAlignment="1">
      <alignment horizontal="center"/>
    </xf>
    <xf numFmtId="0" fontId="14" fillId="26" borderId="23" xfId="98" applyFont="1" applyFill="1" applyBorder="1" applyAlignment="1">
      <alignment horizontal="center"/>
    </xf>
    <xf numFmtId="0" fontId="14" fillId="26" borderId="13" xfId="98" applyFont="1" applyFill="1" applyBorder="1" applyAlignment="1">
      <alignment horizontal="center"/>
    </xf>
    <xf numFmtId="0" fontId="14" fillId="26" borderId="11" xfId="98" applyFont="1" applyFill="1" applyBorder="1" applyAlignment="1">
      <alignment horizontal="center"/>
    </xf>
    <xf numFmtId="0" fontId="14" fillId="26" borderId="22" xfId="98" applyFont="1" applyFill="1" applyBorder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40" fillId="25" borderId="17" xfId="98" applyFont="1" applyFill="1" applyBorder="1" applyAlignment="1">
      <alignment horizontal="left" vertical="top" wrapText="1"/>
    </xf>
    <xf numFmtId="0" fontId="40" fillId="25" borderId="18" xfId="98" applyFont="1" applyFill="1" applyBorder="1" applyAlignment="1">
      <alignment horizontal="left" vertical="top" wrapText="1"/>
    </xf>
    <xf numFmtId="0" fontId="40" fillId="25" borderId="16" xfId="98" applyFont="1" applyFill="1" applyBorder="1" applyAlignment="1">
      <alignment horizontal="left" vertical="top"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12" fillId="25" borderId="0" xfId="98" applyFont="1" applyFill="1" applyAlignment="1">
      <alignment horizontal="left" wrapText="1"/>
    </xf>
    <xf numFmtId="0" fontId="12" fillId="0" borderId="0" xfId="98" applyFont="1" applyFill="1" applyAlignment="1">
      <alignment horizontal="left"/>
    </xf>
    <xf numFmtId="0" fontId="14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</cellXfs>
  <cellStyles count="10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5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11" xfId="10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C40" sqref="C40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s="6" customFormat="1" x14ac:dyDescent="0.2">
      <c r="A3" s="68"/>
      <c r="B3" s="68"/>
      <c r="C3" s="68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1" x14ac:dyDescent="0.2">
      <c r="A4" s="69" t="s">
        <v>24</v>
      </c>
      <c r="B4" s="69"/>
      <c r="C4" s="69"/>
      <c r="D4" s="39">
        <v>0</v>
      </c>
      <c r="E4" s="39">
        <v>20</v>
      </c>
      <c r="F4" s="39">
        <v>20</v>
      </c>
      <c r="G4" s="39">
        <v>20</v>
      </c>
      <c r="H4" s="12">
        <f>SUM(D4:G4)</f>
        <v>60</v>
      </c>
    </row>
    <row r="5" spans="1:11" x14ac:dyDescent="0.2">
      <c r="A5" s="69" t="s">
        <v>25</v>
      </c>
      <c r="B5" s="69"/>
      <c r="C5" s="69"/>
      <c r="D5" s="39">
        <v>0</v>
      </c>
      <c r="E5" s="39">
        <v>12</v>
      </c>
      <c r="F5" s="39">
        <v>12.5</v>
      </c>
      <c r="G5" s="39">
        <v>12.5</v>
      </c>
      <c r="H5" s="12">
        <f>SUM(D5:G5)</f>
        <v>37</v>
      </c>
      <c r="K5" s="5"/>
    </row>
    <row r="6" spans="1:11" x14ac:dyDescent="0.2">
      <c r="A6" s="69" t="s">
        <v>26</v>
      </c>
      <c r="B6" s="69"/>
      <c r="C6" s="69"/>
      <c r="D6" s="39">
        <v>0</v>
      </c>
      <c r="E6" s="39">
        <v>16</v>
      </c>
      <c r="F6" s="39">
        <v>15</v>
      </c>
      <c r="G6" s="39">
        <v>15</v>
      </c>
      <c r="H6" s="12">
        <f>SUM(D6:G6)</f>
        <v>46</v>
      </c>
      <c r="K6" s="5"/>
    </row>
    <row r="7" spans="1:11" x14ac:dyDescent="0.2">
      <c r="A7" s="69" t="s">
        <v>27</v>
      </c>
      <c r="B7" s="69"/>
      <c r="C7" s="69"/>
      <c r="D7" s="39">
        <v>0</v>
      </c>
      <c r="E7" s="39">
        <v>12</v>
      </c>
      <c r="F7" s="39">
        <v>12.5</v>
      </c>
      <c r="G7" s="39">
        <v>12.5</v>
      </c>
      <c r="H7" s="12">
        <f>SUM(D7:G7)</f>
        <v>37</v>
      </c>
    </row>
  </sheetData>
  <mergeCells count="5">
    <mergeCell ref="A3:C3"/>
    <mergeCell ref="A6:C6"/>
    <mergeCell ref="A7:C7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4" sqref="D4:G7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8"/>
      <c r="B3" s="68"/>
      <c r="C3" s="68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69" t="s">
        <v>24</v>
      </c>
      <c r="B4" s="69"/>
      <c r="C4" s="69"/>
      <c r="D4" s="44">
        <v>0</v>
      </c>
      <c r="E4" s="44">
        <v>17.600000000000001</v>
      </c>
      <c r="F4" s="44">
        <v>20</v>
      </c>
      <c r="G4" s="44">
        <v>22</v>
      </c>
      <c r="H4" s="12">
        <f>SUM(D4:G4)</f>
        <v>59.6</v>
      </c>
    </row>
    <row r="5" spans="1:10" x14ac:dyDescent="0.2">
      <c r="A5" s="69" t="s">
        <v>25</v>
      </c>
      <c r="B5" s="69"/>
      <c r="C5" s="69"/>
      <c r="D5" s="44">
        <v>0</v>
      </c>
      <c r="E5" s="44">
        <v>16.8</v>
      </c>
      <c r="F5" s="44">
        <v>20</v>
      </c>
      <c r="G5" s="44">
        <v>22</v>
      </c>
      <c r="H5" s="12">
        <f>SUM(D5:G5)</f>
        <v>58.8</v>
      </c>
    </row>
    <row r="6" spans="1:10" x14ac:dyDescent="0.2">
      <c r="A6" s="69" t="s">
        <v>26</v>
      </c>
      <c r="B6" s="69"/>
      <c r="C6" s="69"/>
      <c r="D6" s="44">
        <v>0</v>
      </c>
      <c r="E6" s="44">
        <v>17.600000000000001</v>
      </c>
      <c r="F6" s="44">
        <v>20</v>
      </c>
      <c r="G6" s="44">
        <v>22</v>
      </c>
      <c r="H6" s="12">
        <f>SUM(D6:G6)</f>
        <v>59.6</v>
      </c>
    </row>
    <row r="7" spans="1:10" x14ac:dyDescent="0.2">
      <c r="A7" s="69" t="s">
        <v>27</v>
      </c>
      <c r="B7" s="69"/>
      <c r="C7" s="69"/>
      <c r="D7" s="44">
        <v>0</v>
      </c>
      <c r="E7" s="44">
        <v>12</v>
      </c>
      <c r="F7" s="44">
        <v>10</v>
      </c>
      <c r="G7" s="44">
        <v>15</v>
      </c>
      <c r="H7" s="12">
        <f>SUM(D7:G7)</f>
        <v>37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41" sqref="F41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8"/>
      <c r="B3" s="68"/>
      <c r="C3" s="68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69" t="s">
        <v>24</v>
      </c>
      <c r="B4" s="69"/>
      <c r="C4" s="69"/>
      <c r="D4" s="40">
        <v>0</v>
      </c>
      <c r="E4" s="40">
        <v>16</v>
      </c>
      <c r="F4" s="40">
        <v>20</v>
      </c>
      <c r="G4" s="40">
        <v>21</v>
      </c>
      <c r="H4" s="12">
        <f>SUM(D4:G4)</f>
        <v>57</v>
      </c>
    </row>
    <row r="5" spans="1:10" x14ac:dyDescent="0.2">
      <c r="A5" s="69" t="s">
        <v>25</v>
      </c>
      <c r="B5" s="69"/>
      <c r="C5" s="69"/>
      <c r="D5" s="40">
        <v>0</v>
      </c>
      <c r="E5" s="40">
        <v>15.2</v>
      </c>
      <c r="F5" s="40">
        <v>21</v>
      </c>
      <c r="G5" s="40">
        <v>22.5</v>
      </c>
      <c r="H5" s="12">
        <f>SUM(D5:G5)</f>
        <v>58.7</v>
      </c>
    </row>
    <row r="6" spans="1:10" x14ac:dyDescent="0.2">
      <c r="A6" s="69" t="s">
        <v>26</v>
      </c>
      <c r="B6" s="69"/>
      <c r="C6" s="69"/>
      <c r="D6" s="40">
        <v>0</v>
      </c>
      <c r="E6" s="40">
        <v>9.6</v>
      </c>
      <c r="F6" s="40">
        <v>12.5</v>
      </c>
      <c r="G6" s="40">
        <v>15</v>
      </c>
      <c r="H6" s="12">
        <f>SUM(D6:G6)</f>
        <v>37.1</v>
      </c>
    </row>
    <row r="7" spans="1:10" x14ac:dyDescent="0.2">
      <c r="A7" s="69" t="s">
        <v>27</v>
      </c>
      <c r="B7" s="69"/>
      <c r="C7" s="69"/>
      <c r="D7" s="40">
        <v>0</v>
      </c>
      <c r="E7" s="40">
        <v>4</v>
      </c>
      <c r="F7" s="40">
        <v>12.5</v>
      </c>
      <c r="G7" s="40">
        <v>12.5</v>
      </c>
      <c r="H7" s="12">
        <f>SUM(D7:G7)</f>
        <v>29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4" sqref="D4:G7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8"/>
      <c r="B3" s="68"/>
      <c r="C3" s="68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69" t="s">
        <v>24</v>
      </c>
      <c r="B4" s="69"/>
      <c r="C4" s="69"/>
      <c r="D4" s="41">
        <v>0</v>
      </c>
      <c r="E4" s="41">
        <v>20</v>
      </c>
      <c r="F4" s="41">
        <v>25</v>
      </c>
      <c r="G4" s="41">
        <v>25</v>
      </c>
      <c r="H4" s="12">
        <f>SUM(D4:G4)</f>
        <v>70</v>
      </c>
    </row>
    <row r="5" spans="1:10" x14ac:dyDescent="0.2">
      <c r="A5" s="69" t="s">
        <v>25</v>
      </c>
      <c r="B5" s="69"/>
      <c r="C5" s="69"/>
      <c r="D5" s="41">
        <v>0</v>
      </c>
      <c r="E5" s="41">
        <v>16</v>
      </c>
      <c r="F5" s="41">
        <v>25</v>
      </c>
      <c r="G5" s="41">
        <v>25</v>
      </c>
      <c r="H5" s="12">
        <f>SUM(D5:G5)</f>
        <v>66</v>
      </c>
    </row>
    <row r="6" spans="1:10" x14ac:dyDescent="0.2">
      <c r="A6" s="69" t="s">
        <v>26</v>
      </c>
      <c r="B6" s="69"/>
      <c r="C6" s="69"/>
      <c r="D6" s="41">
        <v>0</v>
      </c>
      <c r="E6" s="41">
        <v>20</v>
      </c>
      <c r="F6" s="41">
        <v>25</v>
      </c>
      <c r="G6" s="41">
        <v>25</v>
      </c>
      <c r="H6" s="12">
        <f>SUM(D6:G6)</f>
        <v>70</v>
      </c>
    </row>
    <row r="7" spans="1:10" x14ac:dyDescent="0.2">
      <c r="A7" s="69" t="s">
        <v>27</v>
      </c>
      <c r="B7" s="69"/>
      <c r="C7" s="69"/>
      <c r="D7" s="41">
        <v>0</v>
      </c>
      <c r="E7" s="41">
        <v>12</v>
      </c>
      <c r="F7" s="41">
        <v>25</v>
      </c>
      <c r="G7" s="41">
        <v>25</v>
      </c>
      <c r="H7" s="12">
        <f>SUM(D7:G7)</f>
        <v>62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28" sqref="H28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8"/>
      <c r="B3" s="68"/>
      <c r="C3" s="68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69" t="s">
        <v>24</v>
      </c>
      <c r="B4" s="69"/>
      <c r="C4" s="69"/>
      <c r="D4" s="42">
        <v>0</v>
      </c>
      <c r="E4" s="42">
        <v>16</v>
      </c>
      <c r="F4" s="42">
        <v>20</v>
      </c>
      <c r="G4" s="42">
        <v>20</v>
      </c>
      <c r="H4" s="12">
        <f>SUM(D4:G4)</f>
        <v>56</v>
      </c>
    </row>
    <row r="5" spans="1:10" x14ac:dyDescent="0.2">
      <c r="A5" s="69" t="s">
        <v>25</v>
      </c>
      <c r="B5" s="69"/>
      <c r="C5" s="69"/>
      <c r="D5" s="42">
        <v>0</v>
      </c>
      <c r="E5" s="42">
        <v>16</v>
      </c>
      <c r="F5" s="42">
        <v>20</v>
      </c>
      <c r="G5" s="42">
        <v>20</v>
      </c>
      <c r="H5" s="12">
        <f>SUM(D5:G5)</f>
        <v>56</v>
      </c>
    </row>
    <row r="6" spans="1:10" x14ac:dyDescent="0.2">
      <c r="A6" s="69" t="s">
        <v>26</v>
      </c>
      <c r="B6" s="69"/>
      <c r="C6" s="69"/>
      <c r="D6" s="42">
        <v>0</v>
      </c>
      <c r="E6" s="42">
        <v>12</v>
      </c>
      <c r="F6" s="42">
        <v>20</v>
      </c>
      <c r="G6" s="42">
        <v>15</v>
      </c>
      <c r="H6" s="12">
        <f>SUM(D6:G6)</f>
        <v>47</v>
      </c>
    </row>
    <row r="7" spans="1:10" x14ac:dyDescent="0.2">
      <c r="A7" s="69" t="s">
        <v>27</v>
      </c>
      <c r="B7" s="69"/>
      <c r="C7" s="69"/>
      <c r="D7" s="42">
        <v>0</v>
      </c>
      <c r="E7" s="42">
        <v>4</v>
      </c>
      <c r="F7" s="42">
        <v>10</v>
      </c>
      <c r="G7" s="42">
        <v>10</v>
      </c>
      <c r="H7" s="12">
        <f>SUM(D7:G7)</f>
        <v>24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K21" sqref="K21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8"/>
      <c r="B3" s="68"/>
      <c r="C3" s="68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69" t="s">
        <v>24</v>
      </c>
      <c r="B4" s="69"/>
      <c r="C4" s="69"/>
      <c r="D4" s="45">
        <v>0</v>
      </c>
      <c r="E4" s="45">
        <v>16</v>
      </c>
      <c r="F4" s="45">
        <v>20</v>
      </c>
      <c r="G4" s="45">
        <v>20</v>
      </c>
      <c r="H4" s="12">
        <f>SUM(D4:G4)</f>
        <v>56</v>
      </c>
    </row>
    <row r="5" spans="1:10" x14ac:dyDescent="0.2">
      <c r="A5" s="69" t="s">
        <v>25</v>
      </c>
      <c r="B5" s="69"/>
      <c r="C5" s="69"/>
      <c r="D5" s="45">
        <v>0</v>
      </c>
      <c r="E5" s="45">
        <v>12</v>
      </c>
      <c r="F5" s="45">
        <v>20</v>
      </c>
      <c r="G5" s="45">
        <v>15</v>
      </c>
      <c r="H5" s="12">
        <f>SUM(D5:G5)</f>
        <v>47</v>
      </c>
    </row>
    <row r="6" spans="1:10" x14ac:dyDescent="0.2">
      <c r="A6" s="69" t="s">
        <v>26</v>
      </c>
      <c r="B6" s="69"/>
      <c r="C6" s="69"/>
      <c r="D6" s="45">
        <v>0</v>
      </c>
      <c r="E6" s="45">
        <v>12</v>
      </c>
      <c r="F6" s="45">
        <v>15</v>
      </c>
      <c r="G6" s="45">
        <v>15</v>
      </c>
      <c r="H6" s="12">
        <f>SUM(D6:G6)</f>
        <v>42</v>
      </c>
    </row>
    <row r="7" spans="1:10" x14ac:dyDescent="0.2">
      <c r="A7" s="69" t="s">
        <v>27</v>
      </c>
      <c r="B7" s="69"/>
      <c r="C7" s="69"/>
      <c r="D7" s="45">
        <v>0</v>
      </c>
      <c r="E7" s="45">
        <v>12</v>
      </c>
      <c r="F7" s="45">
        <v>15</v>
      </c>
      <c r="G7" s="45">
        <v>15</v>
      </c>
      <c r="H7" s="12">
        <f>SUM(D7:G7)</f>
        <v>42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"/>
  <sheetViews>
    <sheetView workbookViewId="0">
      <selection activeCell="F5" sqref="F5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68"/>
      <c r="B3" s="68"/>
      <c r="C3" s="68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0" x14ac:dyDescent="0.2">
      <c r="A4" s="69" t="s">
        <v>24</v>
      </c>
      <c r="B4" s="69"/>
      <c r="C4" s="69"/>
      <c r="D4" s="43">
        <v>25.200000000000003</v>
      </c>
      <c r="E4" s="43">
        <v>18.399999999999999</v>
      </c>
      <c r="F4" s="43">
        <v>22.5</v>
      </c>
      <c r="G4" s="43">
        <v>22.5</v>
      </c>
      <c r="H4" s="12">
        <f>SUM(E4:G4)</f>
        <v>63.4</v>
      </c>
    </row>
    <row r="5" spans="1:10" x14ac:dyDescent="0.2">
      <c r="A5" s="69" t="s">
        <v>25</v>
      </c>
      <c r="B5" s="69"/>
      <c r="C5" s="69"/>
      <c r="D5" s="43">
        <v>27</v>
      </c>
      <c r="E5" s="43">
        <v>18</v>
      </c>
      <c r="F5" s="43">
        <v>22.5</v>
      </c>
      <c r="G5" s="43">
        <v>22.5</v>
      </c>
      <c r="H5" s="12">
        <f>SUM(E5:G5)</f>
        <v>63</v>
      </c>
    </row>
    <row r="6" spans="1:10" x14ac:dyDescent="0.2">
      <c r="A6" s="69" t="s">
        <v>26</v>
      </c>
      <c r="B6" s="69"/>
      <c r="C6" s="69"/>
      <c r="D6" s="43">
        <v>25.799999999999997</v>
      </c>
      <c r="E6" s="43">
        <v>18.399999999999999</v>
      </c>
      <c r="F6" s="43">
        <v>22.5</v>
      </c>
      <c r="G6" s="43">
        <v>22.5</v>
      </c>
      <c r="H6" s="12">
        <f t="shared" ref="H6:H7" si="0">SUM(E6:G6)</f>
        <v>63.4</v>
      </c>
    </row>
    <row r="7" spans="1:10" x14ac:dyDescent="0.2">
      <c r="A7" s="69" t="s">
        <v>27</v>
      </c>
      <c r="B7" s="69"/>
      <c r="C7" s="69"/>
      <c r="D7" s="43">
        <v>21</v>
      </c>
      <c r="E7" s="43">
        <v>12</v>
      </c>
      <c r="F7" s="43">
        <v>17.5</v>
      </c>
      <c r="G7" s="43">
        <v>15</v>
      </c>
      <c r="H7" s="12">
        <f t="shared" si="0"/>
        <v>44.5</v>
      </c>
    </row>
  </sheetData>
  <mergeCells count="5">
    <mergeCell ref="A7:C7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C4" sqref="C4"/>
    </sheetView>
  </sheetViews>
  <sheetFormatPr defaultRowHeight="15" x14ac:dyDescent="0.2"/>
  <cols>
    <col min="1" max="1" width="33" style="17" customWidth="1"/>
    <col min="2" max="9" width="7.7109375" style="17" customWidth="1"/>
    <col min="10" max="11" width="7.5703125" style="17" customWidth="1"/>
    <col min="12" max="14" width="7.7109375" style="17" customWidth="1"/>
    <col min="15" max="16384" width="9.140625" style="17"/>
  </cols>
  <sheetData>
    <row r="1" spans="1:17" ht="15.75" x14ac:dyDescent="0.25">
      <c r="A1" s="14" t="s">
        <v>14</v>
      </c>
      <c r="B1" s="15"/>
      <c r="C1" s="14"/>
      <c r="D1" s="14"/>
      <c r="E1" s="14"/>
      <c r="F1" s="14"/>
      <c r="G1" s="14"/>
      <c r="H1" s="14"/>
      <c r="I1" s="14"/>
      <c r="J1" s="14"/>
      <c r="K1" s="16"/>
      <c r="L1" s="16"/>
    </row>
    <row r="2" spans="1:17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4"/>
      <c r="K2" s="16"/>
      <c r="L2" s="16"/>
    </row>
    <row r="3" spans="1:17" ht="15.75" x14ac:dyDescent="0.25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16"/>
      <c r="L3" s="16"/>
    </row>
    <row r="4" spans="1:17" x14ac:dyDescent="0.2">
      <c r="A4" s="15"/>
      <c r="B4" s="15"/>
      <c r="C4" s="15"/>
      <c r="D4" s="15"/>
      <c r="E4" s="15"/>
      <c r="F4" s="15"/>
      <c r="G4" s="15"/>
      <c r="H4" s="15"/>
      <c r="I4" s="18"/>
      <c r="J4" s="18"/>
      <c r="K4" s="19"/>
      <c r="L4" s="19"/>
    </row>
    <row r="5" spans="1:17" ht="15.75" x14ac:dyDescent="0.25">
      <c r="I5" s="70" t="s">
        <v>20</v>
      </c>
      <c r="J5" s="70"/>
      <c r="K5" s="20"/>
      <c r="L5" s="21"/>
      <c r="M5" s="71" t="s">
        <v>21</v>
      </c>
      <c r="N5" s="71"/>
      <c r="O5" s="21"/>
      <c r="P5" s="70" t="s">
        <v>22</v>
      </c>
      <c r="Q5" s="70"/>
    </row>
    <row r="6" spans="1:17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4" t="s">
        <v>8</v>
      </c>
      <c r="I6" s="23" t="s">
        <v>15</v>
      </c>
      <c r="J6" s="36" t="s">
        <v>16</v>
      </c>
      <c r="L6" s="24" t="str">
        <f>H6</f>
        <v>Evaluator 7</v>
      </c>
      <c r="M6" s="23" t="s">
        <v>18</v>
      </c>
      <c r="N6" s="36" t="s">
        <v>17</v>
      </c>
      <c r="P6" s="23" t="s">
        <v>1</v>
      </c>
      <c r="Q6" s="36" t="s">
        <v>19</v>
      </c>
    </row>
    <row r="7" spans="1:17" ht="16.5" customHeight="1" x14ac:dyDescent="0.2">
      <c r="A7" s="33" t="str">
        <f>'Evaluator 7'!A4:D4</f>
        <v>CCS Presentation Systems</v>
      </c>
      <c r="B7" s="26">
        <f>'Evaluator 1'!H4</f>
        <v>60</v>
      </c>
      <c r="C7" s="26">
        <f>'Evaluator 2'!H4</f>
        <v>59.6</v>
      </c>
      <c r="D7" s="26">
        <f>'Evaluator 3'!H4</f>
        <v>57</v>
      </c>
      <c r="E7" s="26">
        <f>'Evaluator 4'!H4</f>
        <v>70</v>
      </c>
      <c r="F7" s="26">
        <f>'Evaluator 5'!H4</f>
        <v>56</v>
      </c>
      <c r="G7" s="26">
        <f>'Evaluator 6'!H4</f>
        <v>56</v>
      </c>
      <c r="H7" s="27">
        <f>'Evaluator 7'!H4</f>
        <v>63.4</v>
      </c>
      <c r="I7" s="26">
        <f>AVERAGE(B7:H7)</f>
        <v>60.285714285714285</v>
      </c>
      <c r="J7" s="37">
        <f>RANK(I7,$I$7:$I$10,0)</f>
        <v>1</v>
      </c>
      <c r="L7" s="29">
        <f>'Evaluator 7'!D4</f>
        <v>25.200000000000003</v>
      </c>
      <c r="M7" s="26">
        <f>AVERAGE(L7)</f>
        <v>25.200000000000003</v>
      </c>
      <c r="N7" s="37">
        <f>RANK(M7,$M$7:$M$10,0)</f>
        <v>3</v>
      </c>
      <c r="P7" s="30">
        <f>I7+M7</f>
        <v>85.485714285714295</v>
      </c>
      <c r="Q7" s="37">
        <f>RANK(P7,$P$7:$P$10,0)</f>
        <v>1</v>
      </c>
    </row>
    <row r="8" spans="1:17" ht="16.5" customHeight="1" x14ac:dyDescent="0.2">
      <c r="A8" s="34" t="str">
        <f>'Evaluator 7'!A5:D5</f>
        <v>CX2</v>
      </c>
      <c r="B8" s="26">
        <f>'Evaluator 1'!H5</f>
        <v>37</v>
      </c>
      <c r="C8" s="26">
        <f>'Evaluator 2'!H5</f>
        <v>58.8</v>
      </c>
      <c r="D8" s="26">
        <f>'Evaluator 3'!H5</f>
        <v>58.7</v>
      </c>
      <c r="E8" s="26">
        <f>'Evaluator 4'!H5</f>
        <v>66</v>
      </c>
      <c r="F8" s="26">
        <f>'Evaluator 5'!H5</f>
        <v>56</v>
      </c>
      <c r="G8" s="26">
        <f>'Evaluator 6'!H5</f>
        <v>47</v>
      </c>
      <c r="H8" s="27">
        <f>'Evaluator 7'!H5</f>
        <v>63</v>
      </c>
      <c r="I8" s="28">
        <f>AVERAGE(B8:H8)</f>
        <v>55.214285714285715</v>
      </c>
      <c r="J8" s="38">
        <f>RANK(I8,$I$7:$I$10,0)</f>
        <v>2</v>
      </c>
      <c r="L8" s="31">
        <f>'Evaluator 7'!D5</f>
        <v>27</v>
      </c>
      <c r="M8" s="28">
        <f t="shared" ref="M8:M10" si="0">AVERAGE(L8)</f>
        <v>27</v>
      </c>
      <c r="N8" s="38">
        <f>RANK(M8,$M$7:$M$10,0)</f>
        <v>1</v>
      </c>
      <c r="P8" s="32">
        <f t="shared" ref="P8:P10" si="1">I8+M8</f>
        <v>82.214285714285722</v>
      </c>
      <c r="Q8" s="38">
        <f>RANK(P8,$P$7:$P$10,0)</f>
        <v>2</v>
      </c>
    </row>
    <row r="9" spans="1:17" ht="16.5" customHeight="1" x14ac:dyDescent="0.2">
      <c r="A9" s="34" t="str">
        <f>'Evaluator 7'!A6:D6</f>
        <v>MCA Communications</v>
      </c>
      <c r="B9" s="26">
        <f>'Evaluator 1'!H6</f>
        <v>46</v>
      </c>
      <c r="C9" s="26">
        <f>'Evaluator 2'!H6</f>
        <v>59.6</v>
      </c>
      <c r="D9" s="26">
        <f>'Evaluator 3'!H6</f>
        <v>37.1</v>
      </c>
      <c r="E9" s="26">
        <f>'Evaluator 4'!H6</f>
        <v>70</v>
      </c>
      <c r="F9" s="26">
        <f>'Evaluator 5'!H6</f>
        <v>47</v>
      </c>
      <c r="G9" s="26">
        <f>'Evaluator 6'!H6</f>
        <v>42</v>
      </c>
      <c r="H9" s="27">
        <f>'Evaluator 7'!H6</f>
        <v>63.4</v>
      </c>
      <c r="I9" s="28">
        <f>AVERAGE(B9:H9)</f>
        <v>52.157142857142851</v>
      </c>
      <c r="J9" s="38">
        <f>RANK(I9,$I$7:$I$10,0)</f>
        <v>3</v>
      </c>
      <c r="L9" s="31">
        <f>'Evaluator 7'!D6</f>
        <v>25.799999999999997</v>
      </c>
      <c r="M9" s="28">
        <f t="shared" si="0"/>
        <v>25.799999999999997</v>
      </c>
      <c r="N9" s="38">
        <f>RANK(M9,$M$7:$M$10,0)</f>
        <v>2</v>
      </c>
      <c r="P9" s="32">
        <f t="shared" si="1"/>
        <v>77.957142857142856</v>
      </c>
      <c r="Q9" s="38">
        <f>RANK(P9,$P$7:$P$10,0)</f>
        <v>3</v>
      </c>
    </row>
    <row r="10" spans="1:17" x14ac:dyDescent="0.2">
      <c r="A10" s="34" t="str">
        <f>'Evaluator 7'!A7:D7</f>
        <v>PCS Telecom</v>
      </c>
      <c r="B10" s="26">
        <f>'Evaluator 1'!H7</f>
        <v>37</v>
      </c>
      <c r="C10" s="26">
        <f>'Evaluator 2'!H7</f>
        <v>37</v>
      </c>
      <c r="D10" s="26">
        <f>'Evaluator 3'!H7</f>
        <v>29</v>
      </c>
      <c r="E10" s="26">
        <f>'Evaluator 4'!H7</f>
        <v>62</v>
      </c>
      <c r="F10" s="26">
        <f>'Evaluator 5'!H7</f>
        <v>24</v>
      </c>
      <c r="G10" s="26">
        <f>'Evaluator 6'!H7</f>
        <v>42</v>
      </c>
      <c r="H10" s="27">
        <f>'Evaluator 7'!H7</f>
        <v>44.5</v>
      </c>
      <c r="I10" s="28">
        <f t="shared" ref="I10" si="2">AVERAGE(B10:H10)</f>
        <v>39.357142857142854</v>
      </c>
      <c r="J10" s="38">
        <f>RANK(I10,$I$7:$I$10,0)</f>
        <v>4</v>
      </c>
      <c r="L10" s="31">
        <f>'Evaluator 7'!D7</f>
        <v>21</v>
      </c>
      <c r="M10" s="28">
        <f t="shared" si="0"/>
        <v>21</v>
      </c>
      <c r="N10" s="38">
        <f>RANK(M10,$M$7:$M$10,0)</f>
        <v>4</v>
      </c>
      <c r="P10" s="32">
        <f t="shared" si="1"/>
        <v>60.357142857142854</v>
      </c>
      <c r="Q10" s="38">
        <f>RANK(P10,$P$7:$P$10,0)</f>
        <v>4</v>
      </c>
    </row>
    <row r="29" spans="1:1" x14ac:dyDescent="0.2">
      <c r="A29" s="35" t="s">
        <v>23</v>
      </c>
    </row>
    <row r="30" spans="1:1" x14ac:dyDescent="0.2">
      <c r="A30" s="35"/>
    </row>
  </sheetData>
  <mergeCells count="4">
    <mergeCell ref="P5:Q5"/>
    <mergeCell ref="I5:J5"/>
    <mergeCell ref="M5:N5"/>
    <mergeCell ref="A3:J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K6" sqref="K6"/>
    </sheetView>
  </sheetViews>
  <sheetFormatPr defaultRowHeight="12.75" x14ac:dyDescent="0.2"/>
  <cols>
    <col min="1" max="1" width="20.7109375" style="47" customWidth="1"/>
    <col min="2" max="13" width="9.5703125" style="47" customWidth="1"/>
    <col min="14" max="16384" width="9.140625" style="47"/>
  </cols>
  <sheetData>
    <row r="1" spans="1:10" ht="15.75" customHeight="1" x14ac:dyDescent="0.25">
      <c r="A1" s="89" t="s">
        <v>29</v>
      </c>
      <c r="B1" s="89"/>
      <c r="C1" s="89"/>
      <c r="D1" s="89"/>
      <c r="E1" s="89"/>
      <c r="F1" s="89"/>
      <c r="G1" s="89"/>
      <c r="H1" s="89"/>
      <c r="I1" s="89"/>
      <c r="J1" s="46"/>
    </row>
    <row r="2" spans="1:10" ht="15.75" x14ac:dyDescent="0.25">
      <c r="A2" s="90" t="s">
        <v>30</v>
      </c>
      <c r="B2" s="90"/>
      <c r="C2" s="90"/>
      <c r="D2" s="90"/>
      <c r="E2" s="90"/>
      <c r="F2" s="90"/>
      <c r="G2" s="90"/>
      <c r="H2" s="90"/>
      <c r="I2" s="90"/>
      <c r="J2" s="48"/>
    </row>
    <row r="3" spans="1:10" x14ac:dyDescent="0.2">
      <c r="A3" s="49" t="s">
        <v>31</v>
      </c>
      <c r="B3" s="91"/>
      <c r="C3" s="91"/>
      <c r="D3" s="91"/>
    </row>
    <row r="4" spans="1:10" ht="15" customHeight="1" x14ac:dyDescent="0.2">
      <c r="A4" s="49" t="s">
        <v>32</v>
      </c>
      <c r="B4" s="92" t="s">
        <v>33</v>
      </c>
      <c r="C4" s="92"/>
      <c r="D4" s="92"/>
      <c r="E4" s="50"/>
    </row>
    <row r="5" spans="1:10" ht="18" customHeight="1" x14ac:dyDescent="0.25">
      <c r="A5" s="51" t="s">
        <v>34</v>
      </c>
      <c r="D5" s="52"/>
      <c r="E5" s="50"/>
    </row>
    <row r="6" spans="1:10" ht="31.5" customHeight="1" x14ac:dyDescent="0.25">
      <c r="A6" s="51" t="s">
        <v>35</v>
      </c>
      <c r="B6" s="53"/>
      <c r="D6" s="52"/>
      <c r="E6" s="50"/>
    </row>
    <row r="7" spans="1:10" ht="25.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5">
      <c r="B11" s="54"/>
    </row>
    <row r="12" spans="1:10" ht="15" customHeight="1" x14ac:dyDescent="0.25">
      <c r="B12" s="54"/>
    </row>
    <row r="13" spans="1:10" ht="15" customHeight="1" x14ac:dyDescent="0.25">
      <c r="B13" s="54"/>
    </row>
    <row r="14" spans="1:10" ht="15" customHeight="1" x14ac:dyDescent="0.25">
      <c r="B14" s="54"/>
    </row>
    <row r="15" spans="1:10" ht="15" customHeight="1" x14ac:dyDescent="0.2"/>
    <row r="16" spans="1:10" ht="15" customHeight="1" x14ac:dyDescent="0.2"/>
    <row r="17" spans="1:13" ht="15" customHeight="1" x14ac:dyDescent="0.2"/>
    <row r="18" spans="1:13" ht="11.25" customHeight="1" thickBot="1" x14ac:dyDescent="0.25"/>
    <row r="19" spans="1:13" s="55" customFormat="1" ht="13.5" thickBot="1" x14ac:dyDescent="0.25">
      <c r="B19" s="79" t="s">
        <v>36</v>
      </c>
      <c r="C19" s="80"/>
      <c r="D19" s="81"/>
      <c r="E19" s="79" t="s">
        <v>37</v>
      </c>
      <c r="F19" s="80"/>
      <c r="G19" s="81"/>
      <c r="H19" s="79" t="s">
        <v>38</v>
      </c>
      <c r="I19" s="80"/>
      <c r="J19" s="81"/>
      <c r="K19" s="79" t="s">
        <v>39</v>
      </c>
      <c r="L19" s="80"/>
      <c r="M19" s="81"/>
    </row>
    <row r="20" spans="1:13" s="55" customFormat="1" ht="112.5" customHeight="1" x14ac:dyDescent="0.2">
      <c r="B20" s="82" t="s">
        <v>46</v>
      </c>
      <c r="C20" s="83"/>
      <c r="D20" s="84"/>
      <c r="E20" s="85" t="s">
        <v>40</v>
      </c>
      <c r="F20" s="83"/>
      <c r="G20" s="84"/>
      <c r="H20" s="85" t="s">
        <v>41</v>
      </c>
      <c r="I20" s="83"/>
      <c r="J20" s="84"/>
      <c r="K20" s="85" t="s">
        <v>42</v>
      </c>
      <c r="L20" s="83"/>
      <c r="M20" s="84"/>
    </row>
    <row r="21" spans="1:13" s="57" customFormat="1" ht="11.25" customHeight="1" x14ac:dyDescent="0.2">
      <c r="A21" s="56"/>
      <c r="B21" s="86" t="s">
        <v>43</v>
      </c>
      <c r="C21" s="87"/>
      <c r="D21" s="88"/>
      <c r="E21" s="86" t="s">
        <v>43</v>
      </c>
      <c r="F21" s="87"/>
      <c r="G21" s="88"/>
      <c r="H21" s="86" t="s">
        <v>43</v>
      </c>
      <c r="I21" s="87"/>
      <c r="J21" s="88"/>
      <c r="K21" s="86" t="s">
        <v>43</v>
      </c>
      <c r="L21" s="87"/>
      <c r="M21" s="88"/>
    </row>
    <row r="22" spans="1:13" s="57" customFormat="1" ht="24" x14ac:dyDescent="0.2">
      <c r="A22" s="58" t="s">
        <v>24</v>
      </c>
      <c r="B22" s="76"/>
      <c r="C22" s="77"/>
      <c r="D22" s="78"/>
      <c r="E22" s="76"/>
      <c r="F22" s="77"/>
      <c r="G22" s="78"/>
      <c r="H22" s="76"/>
      <c r="I22" s="77"/>
      <c r="J22" s="78"/>
      <c r="K22" s="76"/>
      <c r="L22" s="77"/>
      <c r="M22" s="78"/>
    </row>
    <row r="23" spans="1:13" s="57" customFormat="1" x14ac:dyDescent="0.2">
      <c r="A23" s="59" t="s">
        <v>25</v>
      </c>
      <c r="B23" s="73"/>
      <c r="C23" s="74"/>
      <c r="D23" s="75"/>
      <c r="E23" s="73"/>
      <c r="F23" s="74"/>
      <c r="G23" s="75"/>
      <c r="H23" s="73"/>
      <c r="I23" s="74"/>
      <c r="J23" s="75"/>
      <c r="K23" s="73"/>
      <c r="L23" s="74"/>
      <c r="M23" s="75"/>
    </row>
    <row r="24" spans="1:13" s="57" customFormat="1" x14ac:dyDescent="0.2">
      <c r="A24" s="59" t="s">
        <v>26</v>
      </c>
      <c r="B24" s="73"/>
      <c r="C24" s="74"/>
      <c r="D24" s="75"/>
      <c r="E24" s="73"/>
      <c r="F24" s="74"/>
      <c r="G24" s="75"/>
      <c r="H24" s="73"/>
      <c r="I24" s="74"/>
      <c r="J24" s="75"/>
      <c r="K24" s="73"/>
      <c r="L24" s="74"/>
      <c r="M24" s="75"/>
    </row>
    <row r="25" spans="1:13" s="57" customFormat="1" x14ac:dyDescent="0.2">
      <c r="A25" s="59" t="s">
        <v>27</v>
      </c>
      <c r="B25" s="73"/>
      <c r="C25" s="74"/>
      <c r="D25" s="75"/>
      <c r="E25" s="73"/>
      <c r="F25" s="74"/>
      <c r="G25" s="75"/>
      <c r="H25" s="73"/>
      <c r="I25" s="74"/>
      <c r="J25" s="75"/>
      <c r="K25" s="73"/>
      <c r="L25" s="74"/>
      <c r="M25" s="75"/>
    </row>
    <row r="26" spans="1:13" s="61" customFormat="1" ht="7.5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  <row r="27" spans="1:13" s="62" customFormat="1" ht="6.75" customHeight="1" x14ac:dyDescent="0.2"/>
    <row r="29" spans="1:13" x14ac:dyDescent="0.2">
      <c r="A29" s="63"/>
      <c r="G29" s="64"/>
      <c r="H29" s="64"/>
    </row>
    <row r="30" spans="1:13" x14ac:dyDescent="0.2">
      <c r="A30" s="65" t="s">
        <v>44</v>
      </c>
      <c r="G30" s="64"/>
      <c r="H30" s="64"/>
      <c r="I30" s="64"/>
      <c r="J30" s="64"/>
    </row>
    <row r="31" spans="1:13" x14ac:dyDescent="0.2">
      <c r="A31" s="66"/>
      <c r="B31" s="66"/>
      <c r="C31" s="66"/>
      <c r="G31" s="64"/>
      <c r="H31" s="64"/>
      <c r="I31" s="64"/>
      <c r="J31" s="64"/>
    </row>
    <row r="32" spans="1:13" x14ac:dyDescent="0.2">
      <c r="A32" s="66"/>
      <c r="B32" s="66"/>
      <c r="C32" s="66"/>
      <c r="G32" s="64"/>
      <c r="H32" s="64"/>
      <c r="I32" s="64"/>
      <c r="J32" s="64"/>
    </row>
    <row r="33" spans="1:13" x14ac:dyDescent="0.2">
      <c r="A33" s="66"/>
      <c r="B33" s="66"/>
      <c r="C33" s="66"/>
      <c r="G33" s="64"/>
      <c r="H33" s="64"/>
      <c r="I33" s="64"/>
      <c r="J33" s="64"/>
    </row>
    <row r="34" spans="1:13" x14ac:dyDescent="0.2">
      <c r="A34" s="66"/>
      <c r="B34" s="66"/>
      <c r="C34" s="66"/>
      <c r="G34" s="64"/>
      <c r="H34" s="64"/>
      <c r="I34" s="64"/>
      <c r="J34" s="64"/>
    </row>
    <row r="35" spans="1:13" x14ac:dyDescent="0.2">
      <c r="A35" s="66"/>
      <c r="B35" s="66"/>
      <c r="C35" s="66"/>
      <c r="G35" s="64"/>
      <c r="H35" s="64"/>
      <c r="I35" s="64"/>
      <c r="J35" s="64"/>
    </row>
    <row r="36" spans="1:13" x14ac:dyDescent="0.2">
      <c r="A36" s="66"/>
      <c r="B36" s="66"/>
      <c r="C36" s="66"/>
      <c r="G36" s="64"/>
      <c r="H36" s="64"/>
      <c r="I36" s="64"/>
      <c r="J36" s="64"/>
    </row>
    <row r="37" spans="1:13" x14ac:dyDescent="0.2">
      <c r="A37" s="66"/>
      <c r="B37" s="66"/>
      <c r="C37" s="66"/>
      <c r="G37" s="64"/>
      <c r="H37" s="64"/>
      <c r="I37" s="64"/>
      <c r="J37" s="64"/>
    </row>
    <row r="38" spans="1:13" x14ac:dyDescent="0.2">
      <c r="I38" s="64"/>
      <c r="J38" s="64"/>
      <c r="K38" s="64"/>
      <c r="L38" s="64"/>
    </row>
    <row r="39" spans="1:13" x14ac:dyDescent="0.2">
      <c r="I39" s="64"/>
      <c r="J39" s="64"/>
      <c r="K39" s="64"/>
      <c r="L39" s="64"/>
      <c r="M39" s="64"/>
    </row>
    <row r="40" spans="1:13" x14ac:dyDescent="0.2">
      <c r="L40" s="64"/>
      <c r="M40" s="64"/>
    </row>
    <row r="41" spans="1:13" x14ac:dyDescent="0.2">
      <c r="L41" s="64"/>
      <c r="M41" s="64"/>
    </row>
    <row r="42" spans="1:13" x14ac:dyDescent="0.2">
      <c r="L42" s="64"/>
      <c r="M42" s="64"/>
    </row>
    <row r="43" spans="1:13" x14ac:dyDescent="0.2">
      <c r="L43" s="64"/>
      <c r="M43" s="64"/>
    </row>
    <row r="56" spans="1:1" x14ac:dyDescent="0.2">
      <c r="A56" s="67" t="s">
        <v>45</v>
      </c>
    </row>
  </sheetData>
  <mergeCells count="32">
    <mergeCell ref="B21:D21"/>
    <mergeCell ref="E21:G21"/>
    <mergeCell ref="H21:J21"/>
    <mergeCell ref="K21:M21"/>
    <mergeCell ref="A1:I1"/>
    <mergeCell ref="A2:I2"/>
    <mergeCell ref="B3:D3"/>
    <mergeCell ref="B4:D4"/>
    <mergeCell ref="B19:D19"/>
    <mergeCell ref="E19:G19"/>
    <mergeCell ref="H19:J19"/>
    <mergeCell ref="K19:M19"/>
    <mergeCell ref="B20:D20"/>
    <mergeCell ref="E20:G20"/>
    <mergeCell ref="H20:J20"/>
    <mergeCell ref="K20:M20"/>
    <mergeCell ref="B22:D22"/>
    <mergeCell ref="E22:G22"/>
    <mergeCell ref="H22:J22"/>
    <mergeCell ref="K22:M22"/>
    <mergeCell ref="B23:D23"/>
    <mergeCell ref="E23:G23"/>
    <mergeCell ref="H23:J23"/>
    <mergeCell ref="K23:M23"/>
    <mergeCell ref="B24:D24"/>
    <mergeCell ref="E24:G24"/>
    <mergeCell ref="H24:J24"/>
    <mergeCell ref="K24:M24"/>
    <mergeCell ref="B25:D25"/>
    <mergeCell ref="E25:G25"/>
    <mergeCell ref="H25:J25"/>
    <mergeCell ref="K25:M25"/>
  </mergeCells>
  <hyperlinks>
    <hyperlink ref="A5" location="Statements!A1" display="Click to review the Non Disclosure Agreement"/>
    <hyperlink ref="A6" location="Statements!Q1" display="Click to review the Nepotism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2022-01-27T18:32:57Z</dcterms:modified>
</cp:coreProperties>
</file>