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2\Formal Solicitations\RFQ730-22046 A&amp;E College of Technology Building at UHSL - HASAN &amp; SHEN\Evaluations\"/>
    </mc:Choice>
  </mc:AlternateContent>
  <bookViews>
    <workbookView xWindow="0" yWindow="0" windowWidth="28800" windowHeight="14235" tabRatio="867" activeTab="6"/>
  </bookViews>
  <sheets>
    <sheet name="1" sheetId="2" r:id="rId1"/>
    <sheet name="2" sheetId="3" r:id="rId2"/>
    <sheet name="3" sheetId="5" r:id="rId3"/>
    <sheet name="4" sheetId="9" r:id="rId4"/>
    <sheet name="5" sheetId="10" r:id="rId5"/>
    <sheet name="6" sheetId="15" r:id="rId6"/>
    <sheet name="Summary" sheetId="1" r:id="rId7"/>
    <sheet name="Evaluation" sheetId="16"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62913"/>
</workbook>
</file>

<file path=xl/calcChain.xml><?xml version="1.0" encoding="utf-8"?>
<calcChain xmlns="http://schemas.openxmlformats.org/spreadsheetml/2006/main">
  <c r="C9" i="1" l="1"/>
  <c r="E9" i="1"/>
  <c r="F9" i="1"/>
  <c r="C10" i="1"/>
  <c r="E10" i="1"/>
  <c r="F10" i="1"/>
  <c r="C11" i="1"/>
  <c r="E11" i="1"/>
  <c r="F11" i="1"/>
  <c r="C12" i="1"/>
  <c r="E12" i="1"/>
  <c r="F12" i="1"/>
  <c r="C13" i="1"/>
  <c r="E13" i="1"/>
  <c r="F13" i="1"/>
  <c r="C14" i="1"/>
  <c r="E14" i="1"/>
  <c r="F14" i="1"/>
  <c r="C15" i="1"/>
  <c r="E15" i="1"/>
  <c r="F15" i="1"/>
  <c r="C16" i="1"/>
  <c r="E16" i="1"/>
  <c r="F16" i="1"/>
  <c r="C17" i="1"/>
  <c r="E17" i="1"/>
  <c r="F17" i="1"/>
  <c r="C18" i="1"/>
  <c r="E18" i="1"/>
  <c r="F18" i="1"/>
  <c r="F8" i="1"/>
  <c r="E8" i="1"/>
  <c r="C8" i="1"/>
  <c r="F7" i="1"/>
  <c r="E7" i="1"/>
  <c r="C7" i="1"/>
  <c r="A17" i="1" l="1"/>
  <c r="A18" i="1"/>
  <c r="K15" i="15"/>
  <c r="G18" i="1" s="1"/>
  <c r="K14" i="15"/>
  <c r="G17" i="1" s="1"/>
  <c r="K13" i="15"/>
  <c r="G16" i="1" s="1"/>
  <c r="K12" i="15"/>
  <c r="G15" i="1" s="1"/>
  <c r="K11" i="15"/>
  <c r="G14" i="1" s="1"/>
  <c r="K10" i="15"/>
  <c r="G13" i="1" s="1"/>
  <c r="K9" i="15"/>
  <c r="G12" i="1" s="1"/>
  <c r="K8" i="15"/>
  <c r="G11" i="1" s="1"/>
  <c r="K7" i="15"/>
  <c r="G10" i="1" s="1"/>
  <c r="K6" i="15"/>
  <c r="G9" i="1" s="1"/>
  <c r="K5" i="15"/>
  <c r="G8" i="1" s="1"/>
  <c r="K4" i="15"/>
  <c r="G7" i="1" s="1"/>
  <c r="K15" i="9"/>
  <c r="K14" i="9"/>
  <c r="K13" i="9"/>
  <c r="K12" i="9"/>
  <c r="K11" i="9"/>
  <c r="K10" i="9"/>
  <c r="K9" i="9"/>
  <c r="K8" i="9"/>
  <c r="K7" i="9"/>
  <c r="K6" i="9"/>
  <c r="K5" i="9"/>
  <c r="K4" i="9"/>
  <c r="K15" i="5"/>
  <c r="D18" i="1" s="1"/>
  <c r="K14" i="5"/>
  <c r="D17" i="1" s="1"/>
  <c r="K13" i="5"/>
  <c r="D16" i="1" s="1"/>
  <c r="K12" i="5"/>
  <c r="D15" i="1" s="1"/>
  <c r="K11" i="5"/>
  <c r="D14" i="1" s="1"/>
  <c r="K10" i="5"/>
  <c r="D13" i="1" s="1"/>
  <c r="K9" i="5"/>
  <c r="D12" i="1" s="1"/>
  <c r="K8" i="5"/>
  <c r="D11" i="1" s="1"/>
  <c r="K7" i="5"/>
  <c r="D10" i="1" s="1"/>
  <c r="K6" i="5"/>
  <c r="D9" i="1" s="1"/>
  <c r="K5" i="5"/>
  <c r="D8" i="1" s="1"/>
  <c r="K4" i="5"/>
  <c r="D7" i="1" s="1"/>
  <c r="K14" i="2" l="1"/>
  <c r="B17" i="1" s="1"/>
  <c r="K15" i="2"/>
  <c r="B18" i="1" s="1"/>
  <c r="K6" i="1" l="1"/>
  <c r="L6" i="1"/>
  <c r="M6" i="1"/>
  <c r="N6" i="1"/>
  <c r="O6" i="1"/>
  <c r="J6" i="1"/>
  <c r="A8" i="1" l="1"/>
  <c r="A9" i="1"/>
  <c r="A10" i="1"/>
  <c r="A11" i="1"/>
  <c r="A12" i="1"/>
  <c r="A13" i="1"/>
  <c r="A14" i="1"/>
  <c r="A15" i="1"/>
  <c r="A16" i="1"/>
  <c r="O12" i="1"/>
  <c r="N14" i="1"/>
  <c r="M16" i="1"/>
  <c r="M8" i="1"/>
  <c r="L10" i="1"/>
  <c r="K5" i="2"/>
  <c r="B8" i="1" s="1"/>
  <c r="K6" i="2"/>
  <c r="B9" i="1" s="1"/>
  <c r="K7" i="2"/>
  <c r="B10" i="1" s="1"/>
  <c r="K8" i="2"/>
  <c r="B11" i="1" s="1"/>
  <c r="K9" i="2"/>
  <c r="B12" i="1" s="1"/>
  <c r="K10" i="2"/>
  <c r="B13" i="1" s="1"/>
  <c r="K11" i="2"/>
  <c r="B14" i="1" s="1"/>
  <c r="K12" i="2"/>
  <c r="B15" i="1" s="1"/>
  <c r="K13" i="2"/>
  <c r="B16" i="1" s="1"/>
  <c r="K4" i="2"/>
  <c r="B7" i="1" s="1"/>
  <c r="N7" i="1" l="1"/>
  <c r="N17" i="1"/>
  <c r="N18" i="1"/>
  <c r="O13" i="1"/>
  <c r="L11" i="1"/>
  <c r="L12" i="1"/>
  <c r="M10" i="1"/>
  <c r="N8" i="1"/>
  <c r="N16" i="1"/>
  <c r="O14" i="1"/>
  <c r="L13" i="1"/>
  <c r="M11" i="1"/>
  <c r="N9" i="1"/>
  <c r="O7" i="1"/>
  <c r="O17" i="1"/>
  <c r="O18" i="1"/>
  <c r="O15" i="1"/>
  <c r="M9" i="1"/>
  <c r="O16" i="1"/>
  <c r="N15" i="1"/>
  <c r="L14" i="1"/>
  <c r="M12" i="1"/>
  <c r="N10" i="1"/>
  <c r="O8" i="1"/>
  <c r="L7" i="1"/>
  <c r="L18" i="1"/>
  <c r="L17" i="1"/>
  <c r="L15" i="1"/>
  <c r="M13" i="1"/>
  <c r="N11" i="1"/>
  <c r="O9" i="1"/>
  <c r="L8" i="1"/>
  <c r="L16" i="1"/>
  <c r="M14" i="1"/>
  <c r="N12" i="1"/>
  <c r="O10" i="1"/>
  <c r="L9" i="1"/>
  <c r="M7" i="1"/>
  <c r="M17" i="1"/>
  <c r="M18" i="1"/>
  <c r="M15" i="1"/>
  <c r="N13" i="1"/>
  <c r="O11" i="1"/>
  <c r="J13" i="1"/>
  <c r="J8" i="1"/>
  <c r="J14" i="1"/>
  <c r="J10" i="1"/>
  <c r="J7" i="1"/>
  <c r="J15" i="1"/>
  <c r="J16" i="1"/>
  <c r="J18" i="1"/>
  <c r="J9" i="1"/>
  <c r="J17" i="1"/>
  <c r="J11" i="1"/>
  <c r="J12" i="1"/>
  <c r="A7" i="1" l="1"/>
  <c r="K10" i="1"/>
  <c r="K16" i="1"/>
  <c r="K7" i="1" l="1"/>
  <c r="P7" i="1" s="1"/>
  <c r="K18" i="1"/>
  <c r="P18" i="1" s="1"/>
  <c r="K17" i="1"/>
  <c r="P17" i="1" s="1"/>
  <c r="K11" i="1"/>
  <c r="P11" i="1" s="1"/>
  <c r="K9" i="1"/>
  <c r="P9" i="1" s="1"/>
  <c r="K15" i="1"/>
  <c r="P15" i="1" s="1"/>
  <c r="K13" i="1"/>
  <c r="P13" i="1" s="1"/>
  <c r="K14" i="1"/>
  <c r="P14" i="1" s="1"/>
  <c r="K8" i="1"/>
  <c r="P8" i="1" s="1"/>
  <c r="K12" i="1"/>
  <c r="P12" i="1" s="1"/>
  <c r="P16" i="1"/>
  <c r="P10" i="1"/>
  <c r="K5" i="3"/>
  <c r="K13" i="3"/>
  <c r="K12" i="3"/>
  <c r="K4" i="3"/>
  <c r="K11" i="3"/>
  <c r="K9" i="3"/>
  <c r="K8" i="3"/>
  <c r="K6" i="3"/>
  <c r="K15" i="3"/>
  <c r="K7" i="3"/>
  <c r="K10" i="3"/>
  <c r="K14" i="3"/>
  <c r="Q12" i="1" l="1"/>
  <c r="Q15" i="1"/>
  <c r="Q16" i="1"/>
  <c r="Q13" i="1"/>
  <c r="Q9" i="1"/>
  <c r="Q10" i="1"/>
  <c r="Q11" i="1"/>
  <c r="Q8" i="1"/>
  <c r="Q14" i="1"/>
  <c r="Q7" i="1"/>
  <c r="Q18" i="1"/>
  <c r="Q17" i="1"/>
  <c r="K5" i="10"/>
  <c r="K6" i="10"/>
  <c r="K13" i="10"/>
  <c r="K9" i="10"/>
  <c r="K4" i="10"/>
  <c r="K7" i="10"/>
  <c r="K15" i="10"/>
  <c r="K11" i="10"/>
  <c r="K8" i="10"/>
  <c r="K10" i="10"/>
  <c r="K12" i="10"/>
  <c r="K14" i="10"/>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<sst xmlns="http://schemas.openxmlformats.org/spreadsheetml/2006/main" count="185" uniqueCount="61">
  <si>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</si>
  <si>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</si>
  <si>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</si>
  <si>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</si>
  <si>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</si>
  <si>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</si>
  <si>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</si>
  <si>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</si>
  <si>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</si>
  <si>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</si>
  <si>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</si>
  <si>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</si>
  <si>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</si>
  <si>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</si>
  <si>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</si>
  <si>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</si>
  <si>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Avg of comm rank per vendor</t>
  </si>
  <si>
    <t>Total</t>
  </si>
  <si>
    <t>RFQ</t>
  </si>
  <si>
    <t>Evaluator 6</t>
  </si>
  <si>
    <t>Autoarch Gensler</t>
  </si>
  <si>
    <t>Cannon Design</t>
  </si>
  <si>
    <t>DLR Group</t>
  </si>
  <si>
    <t>HarrisonKornberg</t>
  </si>
  <si>
    <t>Huitt Zollars</t>
  </si>
  <si>
    <t>Kirksey</t>
  </si>
  <si>
    <t>Page</t>
  </si>
  <si>
    <t>PBK</t>
  </si>
  <si>
    <t>Rogers Partners</t>
  </si>
  <si>
    <t>Shepley Bulfinch</t>
  </si>
  <si>
    <t>Smith Group</t>
  </si>
  <si>
    <t>THR3E Design</t>
  </si>
  <si>
    <t>Criteria 7 (HUB)</t>
  </si>
  <si>
    <t>University of Houston Evaluation Matrix $1 Million+</t>
  </si>
  <si>
    <t>RFQ730-22046 A&amp;E College of Technology Building at UHSL</t>
  </si>
  <si>
    <t>Name</t>
  </si>
  <si>
    <t>TYPE YOUR NAME HERE</t>
  </si>
  <si>
    <t>Evaluation Due Date</t>
  </si>
  <si>
    <t>4/4/2022 @ 4:00 PM</t>
  </si>
  <si>
    <t>Non Disclosure Agreement</t>
  </si>
  <si>
    <t>INITIAL HERE</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</si>
  <si>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</si>
  <si>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</si>
  <si>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</si>
  <si>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</si>
  <si>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</si>
  <si>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</si>
  <si>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</si>
  <si>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</si>
  <si>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</si>
  <si>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</si>
  <si>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t>
  </si>
  <si>
    <t xml:space="preserve">Quality of Design </t>
  </si>
  <si>
    <t xml:space="preserve">Methodology and Best Practices </t>
  </si>
  <si>
    <t>Financial Stability</t>
  </si>
  <si>
    <t>Quality and Responsiveness of Qualifications (Section 4.7)</t>
  </si>
  <si>
    <t>Respondent’s Past UHS Project Experience</t>
  </si>
  <si>
    <t>Respondent’s Past HUB/MBE/WBE Goal Attainment and Quality of Procedures for UHS HUB Goal Attainment on this Project **ONLY HUB WILL EVALUATE - EVERYONE ELSE LEAVE BLANK**</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</si>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</sst>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b/>
      <sz val="10"/>
      <color rgb="FF00B050"/>
      <name val="Arial"/>
      <family val="2"/>
    </font>
    <font>
      <sz val="10"/>
      <color rgb="FF00B05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sz val="9"/>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dashed">
        <color indexed="64"/>
      </left>
      <right style="dashed">
        <color indexed="64"/>
      </right>
      <top style="dashed">
        <color indexed="64"/>
      </top>
      <bottom style="dashed">
        <color indexed="64"/>
      </bottom>
      <diagonal/>
    </border>
  </borders>
  <cellStyleXfs count="117">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8"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94">
    <xf numFmtId="0" fontId="0" fillId="0" borderId="0" xfId="0"/>
    <xf numFmtId="0" fontId="0" fillId="0" borderId="0" xfId="0" applyBorder="1"/>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1" fillId="0" borderId="0" xfId="0" applyFont="1" applyBorder="1" applyAlignment="1">
      <alignment horizontal="left"/>
    </xf>
    <xf numFmtId="0" fontId="41" fillId="25" borderId="0" xfId="0" applyFont="1" applyFill="1" applyAlignment="1"/>
    <xf numFmtId="0" fontId="42" fillId="25" borderId="0" xfId="0" applyFont="1" applyFill="1"/>
    <xf numFmtId="0" fontId="20" fillId="25" borderId="0" xfId="0" applyFont="1" applyFill="1"/>
    <xf numFmtId="0" fontId="42" fillId="25" borderId="0" xfId="0" applyFont="1" applyFill="1" applyBorder="1"/>
    <xf numFmtId="0" fontId="19" fillId="25" borderId="0" xfId="0" applyFont="1" applyFill="1"/>
    <xf numFmtId="0" fontId="19" fillId="25" borderId="0" xfId="0" applyFont="1" applyFill="1" applyBorder="1" applyAlignment="1">
      <alignment horizontal="left" vertical="center"/>
    </xf>
    <xf numFmtId="0" fontId="19" fillId="25" borderId="0" xfId="0" applyFont="1" applyFill="1" applyBorder="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right"/>
    </xf>
    <xf numFmtId="0" fontId="20" fillId="25" borderId="11" xfId="0" applyFont="1" applyFill="1" applyBorder="1" applyAlignment="1">
      <alignment horizontal="left"/>
    </xf>
    <xf numFmtId="0" fontId="43" fillId="25" borderId="0" xfId="0" applyFont="1" applyFill="1"/>
    <xf numFmtId="0" fontId="45" fillId="0" borderId="10" xfId="100" applyFont="1" applyBorder="1" applyAlignment="1">
      <alignment horizontal="right"/>
    </xf>
    <xf numFmtId="0" fontId="45" fillId="0" borderId="10" xfId="100" applyFont="1" applyBorder="1" applyAlignment="1">
      <alignment horizontal="right"/>
    </xf>
    <xf numFmtId="0" fontId="47" fillId="0" borderId="10" xfId="100" applyFont="1" applyFill="1" applyBorder="1" applyAlignment="1">
      <alignment horizontal="right"/>
    </xf>
    <xf numFmtId="0" fontId="40" fillId="24" borderId="13" xfId="0" applyFont="1" applyFill="1" applyBorder="1" applyAlignment="1">
      <alignment horizontal="right" textRotation="90" wrapText="1"/>
    </xf>
    <xf numFmtId="0" fontId="41" fillId="25" borderId="0" xfId="0" applyFont="1" applyFill="1" applyAlignment="1">
      <alignment horizontal="right"/>
    </xf>
    <xf numFmtId="0" fontId="42" fillId="25" borderId="0" xfId="0" applyFont="1" applyFill="1" applyAlignment="1">
      <alignment horizontal="right"/>
    </xf>
    <xf numFmtId="0" fontId="20" fillId="25" borderId="11" xfId="0" applyFont="1" applyFill="1" applyBorder="1"/>
    <xf numFmtId="0" fontId="19" fillId="25" borderId="13" xfId="0" applyFont="1" applyFill="1" applyBorder="1" applyAlignment="1">
      <alignment horizontal="right" textRotation="90" wrapText="1"/>
    </xf>
    <xf numFmtId="0" fontId="20" fillId="25" borderId="12" xfId="0" applyFont="1" applyFill="1" applyBorder="1" applyAlignment="1">
      <alignment horizontal="right"/>
    </xf>
    <xf numFmtId="2" fontId="46" fillId="0" borderId="0" xfId="0" applyNumberFormat="1" applyFont="1"/>
    <xf numFmtId="2" fontId="20" fillId="25" borderId="11" xfId="0" applyNumberFormat="1" applyFont="1" applyFill="1" applyBorder="1"/>
    <xf numFmtId="0" fontId="21" fillId="0" borderId="0" xfId="98" applyFont="1"/>
    <xf numFmtId="0" fontId="49" fillId="0" borderId="10" xfId="100" applyFont="1" applyBorder="1" applyAlignment="1">
      <alignment horizontal="right"/>
    </xf>
    <xf numFmtId="0" fontId="50" fillId="0" borderId="0" xfId="98" applyFont="1"/>
    <xf numFmtId="0" fontId="50" fillId="0" borderId="0" xfId="0" applyFont="1"/>
    <xf numFmtId="0" fontId="50" fillId="0" borderId="0" xfId="0" applyFont="1" applyBorder="1"/>
    <xf numFmtId="0" fontId="20" fillId="26" borderId="11" xfId="0" applyFont="1" applyFill="1" applyBorder="1" applyAlignment="1">
      <alignment horizontal="left"/>
    </xf>
    <xf numFmtId="2" fontId="20" fillId="26" borderId="11" xfId="0" applyNumberFormat="1" applyFont="1" applyFill="1" applyBorder="1"/>
    <xf numFmtId="0" fontId="20" fillId="26" borderId="11" xfId="0" applyFont="1" applyFill="1" applyBorder="1"/>
    <xf numFmtId="0" fontId="20" fillId="26" borderId="11" xfId="0" applyFont="1" applyFill="1" applyBorder="1" applyAlignment="1">
      <alignment horizontal="right"/>
    </xf>
    <xf numFmtId="0" fontId="20" fillId="26" borderId="12" xfId="0" applyFont="1" applyFill="1" applyBorder="1" applyAlignment="1">
      <alignment horizontal="right"/>
    </xf>
    <xf numFmtId="0" fontId="20" fillId="26" borderId="0" xfId="0" applyFont="1" applyFill="1"/>
    <xf numFmtId="0" fontId="44" fillId="0" borderId="10" xfId="100" applyFont="1" applyBorder="1" applyAlignment="1">
      <alignment horizontal="center"/>
    </xf>
    <xf numFmtId="0" fontId="45" fillId="0" borderId="0" xfId="98" applyFont="1" applyAlignment="1">
      <alignment horizontal="left"/>
    </xf>
    <xf numFmtId="0" fontId="45" fillId="0" borderId="14" xfId="98" applyFont="1" applyBorder="1" applyAlignment="1">
      <alignment horizontal="left"/>
    </xf>
    <xf numFmtId="0" fontId="41" fillId="0" borderId="0" xfId="0" applyFont="1" applyFill="1" applyAlignment="1">
      <alignment horizontal="left"/>
    </xf>
    <xf numFmtId="0" fontId="41" fillId="25" borderId="0" xfId="0" applyFont="1" applyFill="1" applyAlignment="1">
      <alignment horizontal="right"/>
    </xf>
    <xf numFmtId="0" fontId="19" fillId="25" borderId="0" xfId="98" applyFont="1" applyFill="1" applyAlignment="1">
      <alignment horizontal="left" wrapText="1"/>
    </xf>
    <xf numFmtId="0" fontId="19" fillId="25" borderId="0" xfId="98" applyFont="1" applyFill="1" applyAlignment="1">
      <alignment wrapText="1"/>
    </xf>
    <xf numFmtId="0" fontId="21" fillId="25" borderId="0" xfId="98" applyFont="1" applyFill="1"/>
    <xf numFmtId="0" fontId="19" fillId="0" borderId="0" xfId="98" applyFont="1" applyFill="1" applyAlignment="1">
      <alignment horizontal="left"/>
    </xf>
    <xf numFmtId="0" fontId="20" fillId="25" borderId="0" xfId="98" applyFont="1" applyFill="1"/>
    <xf numFmtId="0" fontId="44" fillId="25" borderId="0" xfId="115" applyFont="1" applyFill="1" applyBorder="1" applyAlignment="1">
      <alignment horizontal="left" vertical="center"/>
    </xf>
    <xf numFmtId="0" fontId="21" fillId="27" borderId="15" xfId="115" applyFont="1" applyFill="1" applyBorder="1" applyAlignment="1" applyProtection="1">
      <alignment horizontal="center" vertical="center"/>
      <protection locked="0"/>
    </xf>
    <xf numFmtId="0" fontId="21" fillId="27" borderId="16" xfId="115" applyFont="1" applyFill="1" applyBorder="1" applyAlignment="1" applyProtection="1">
      <alignment horizontal="center" vertical="center"/>
      <protection locked="0"/>
    </xf>
    <xf numFmtId="0" fontId="21" fillId="27" borderId="17" xfId="115" applyFont="1" applyFill="1" applyBorder="1" applyAlignment="1" applyProtection="1">
      <alignment horizontal="center" vertical="center"/>
      <protection locked="0"/>
    </xf>
    <xf numFmtId="164" fontId="51" fillId="0" borderId="0" xfId="115" applyNumberFormat="1" applyFont="1" applyFill="1" applyBorder="1" applyAlignment="1">
      <alignment horizontal="center" vertical="center"/>
    </xf>
    <xf numFmtId="0" fontId="51" fillId="25" borderId="0" xfId="115" applyFont="1" applyFill="1" applyBorder="1" applyAlignment="1"/>
    <xf numFmtId="0" fontId="53" fillId="25" borderId="0" xfId="116" applyFont="1" applyFill="1" applyAlignment="1">
      <alignment horizontal="left" wrapText="1"/>
    </xf>
    <xf numFmtId="0" fontId="53" fillId="25" borderId="0" xfId="116" applyFont="1" applyFill="1" applyAlignment="1">
      <alignment wrapText="1"/>
    </xf>
    <xf numFmtId="0" fontId="21" fillId="25" borderId="0" xfId="98" applyFont="1" applyFill="1" applyAlignment="1"/>
    <xf numFmtId="0" fontId="21" fillId="27" borderId="18" xfId="98" applyFont="1" applyFill="1" applyBorder="1" applyAlignment="1" applyProtection="1">
      <alignment horizontal="center" vertical="center" wrapText="1"/>
      <protection locked="0"/>
    </xf>
    <xf numFmtId="0" fontId="54" fillId="25" borderId="0" xfId="98" applyFont="1" applyFill="1" applyAlignment="1">
      <alignment horizontal="left" wrapText="1"/>
    </xf>
    <xf numFmtId="0" fontId="53" fillId="25" borderId="0" xfId="116" applyFont="1" applyFill="1" applyAlignment="1">
      <alignment horizontal="left"/>
    </xf>
    <xf numFmtId="0" fontId="53" fillId="25" borderId="0" xfId="116" applyFont="1" applyFill="1" applyAlignment="1"/>
    <xf numFmtId="0" fontId="53" fillId="25" borderId="0" xfId="116" applyFont="1" applyFill="1" applyAlignment="1">
      <alignment horizontal="left"/>
    </xf>
    <xf numFmtId="0" fontId="21" fillId="25" borderId="0" xfId="98" applyFont="1" applyFill="1" applyAlignment="1">
      <alignment horizontal="center"/>
    </xf>
    <xf numFmtId="0" fontId="45" fillId="28" borderId="19" xfId="98" applyFont="1" applyFill="1" applyBorder="1" applyAlignment="1">
      <alignment horizontal="left"/>
    </xf>
    <xf numFmtId="0" fontId="45" fillId="28" borderId="20" xfId="98" applyFont="1" applyFill="1" applyBorder="1" applyAlignment="1">
      <alignment horizontal="left"/>
    </xf>
    <xf numFmtId="0" fontId="45" fillId="28" borderId="21" xfId="98" applyFont="1" applyFill="1" applyBorder="1" applyAlignment="1">
      <alignment horizontal="left"/>
    </xf>
    <xf numFmtId="0" fontId="54" fillId="25" borderId="19" xfId="98" applyFont="1" applyFill="1" applyBorder="1" applyAlignment="1">
      <alignment horizontal="center" vertical="center" wrapText="1"/>
    </xf>
    <xf numFmtId="0" fontId="54" fillId="25" borderId="20" xfId="98" applyFont="1" applyFill="1" applyBorder="1" applyAlignment="1">
      <alignment horizontal="center" vertical="center" wrapText="1"/>
    </xf>
    <xf numFmtId="0" fontId="54" fillId="25" borderId="21" xfId="98" applyFont="1" applyFill="1" applyBorder="1" applyAlignment="1">
      <alignment horizontal="center" vertical="center" wrapText="1"/>
    </xf>
    <xf numFmtId="0" fontId="55" fillId="25" borderId="19" xfId="98" applyFont="1" applyFill="1" applyBorder="1" applyAlignment="1">
      <alignment horizontal="center" vertical="center" wrapText="1"/>
    </xf>
    <xf numFmtId="0" fontId="55" fillId="25" borderId="20" xfId="98" applyFont="1" applyFill="1" applyBorder="1" applyAlignment="1">
      <alignment horizontal="center" vertical="center" wrapText="1"/>
    </xf>
    <xf numFmtId="0" fontId="55" fillId="25" borderId="21" xfId="98" applyFont="1" applyFill="1" applyBorder="1" applyAlignment="1">
      <alignment horizontal="center" vertical="center" wrapText="1"/>
    </xf>
    <xf numFmtId="0" fontId="56" fillId="25" borderId="0" xfId="98" applyFont="1" applyFill="1" applyAlignment="1">
      <alignment wrapText="1"/>
    </xf>
    <xf numFmtId="0" fontId="56" fillId="24" borderId="22" xfId="98" applyFont="1" applyFill="1" applyBorder="1" applyAlignment="1">
      <alignment horizontal="center" wrapText="1"/>
    </xf>
    <xf numFmtId="0" fontId="56" fillId="24" borderId="14" xfId="98" applyFont="1" applyFill="1" applyBorder="1" applyAlignment="1">
      <alignment horizontal="center" wrapText="1"/>
    </xf>
    <xf numFmtId="0" fontId="56" fillId="24" borderId="23" xfId="98" applyFont="1" applyFill="1" applyBorder="1" applyAlignment="1">
      <alignment horizontal="center" wrapText="1"/>
    </xf>
    <xf numFmtId="0" fontId="56" fillId="25" borderId="0" xfId="98" applyFont="1" applyFill="1" applyAlignment="1">
      <alignment horizontal="center" wrapText="1"/>
    </xf>
    <xf numFmtId="0" fontId="56" fillId="25" borderId="15" xfId="98" applyFont="1" applyFill="1" applyBorder="1" applyAlignment="1">
      <alignment horizontal="center" vertical="center" wrapText="1"/>
    </xf>
    <xf numFmtId="0" fontId="21" fillId="27" borderId="24" xfId="98" applyFont="1" applyFill="1" applyBorder="1" applyAlignment="1" applyProtection="1">
      <alignment horizontal="center"/>
      <protection locked="0"/>
    </xf>
    <xf numFmtId="0" fontId="21" fillId="28" borderId="24" xfId="98" applyFont="1" applyFill="1" applyBorder="1" applyAlignment="1" applyProtection="1">
      <alignment horizontal="center"/>
      <protection locked="0"/>
    </xf>
    <xf numFmtId="0" fontId="21" fillId="29" borderId="0" xfId="98" applyFont="1" applyFill="1" applyBorder="1"/>
    <xf numFmtId="0" fontId="21" fillId="29" borderId="14" xfId="98" applyFont="1" applyFill="1" applyBorder="1"/>
    <xf numFmtId="0" fontId="21" fillId="25" borderId="10" xfId="98" applyFont="1" applyFill="1" applyBorder="1"/>
    <xf numFmtId="0" fontId="47" fillId="25" borderId="0" xfId="98" applyFont="1" applyFill="1"/>
    <xf numFmtId="0" fontId="21" fillId="25" borderId="0" xfId="98" applyFont="1" applyFill="1" applyAlignment="1">
      <alignment wrapText="1"/>
    </xf>
    <xf numFmtId="0" fontId="57" fillId="0" borderId="0" xfId="115" applyFont="1" applyAlignment="1">
      <alignment horizontal="left"/>
    </xf>
    <xf numFmtId="0" fontId="54" fillId="25" borderId="0" xfId="98" applyFont="1" applyFill="1"/>
    <xf numFmtId="0" fontId="52" fillId="25" borderId="0" xfId="116" applyFill="1"/>
    <xf numFmtId="0" fontId="43" fillId="25" borderId="0" xfId="98" applyFont="1" applyFill="1"/>
  </cellXfs>
  <cellStyles count="11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6"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Percent 2" xfId="11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438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K11" sqref="K11"/>
    </sheetView>
  </sheetViews>
  <sheetFormatPr defaultRowHeight="12.75" x14ac:dyDescent="0.2"/>
  <cols>
    <col min="1" max="3" width="9.42578125" customWidth="1"/>
    <col min="4" max="7" width="8.85546875" customWidth="1"/>
    <col min="8" max="9" width="8.85546875" style="7" customWidth="1"/>
    <col min="10" max="10" width="15" style="7" bestFit="1" customWidth="1"/>
    <col min="11" max="11" width="12.42578125" bestFit="1" customWidth="1"/>
  </cols>
  <sheetData>
    <row r="1" spans="1:13" ht="15.75" x14ac:dyDescent="0.25">
      <c r="A1" s="9" t="s">
        <v>0</v>
      </c>
      <c r="B1" s="8"/>
      <c r="C1" s="8"/>
      <c r="D1" s="8"/>
      <c r="E1" s="4"/>
      <c r="F1" s="4"/>
      <c r="G1" s="4"/>
      <c r="H1" s="4"/>
      <c r="I1" s="4"/>
      <c r="J1" s="4"/>
      <c r="K1" s="4"/>
    </row>
    <row r="2" spans="1:13" ht="15.75" x14ac:dyDescent="0.25">
      <c r="A2" s="2"/>
      <c r="B2" s="1"/>
      <c r="C2" s="3"/>
      <c r="D2" s="3"/>
      <c r="E2" s="3"/>
      <c r="F2" s="3"/>
      <c r="G2" s="3"/>
      <c r="H2" s="3"/>
      <c r="I2" s="3"/>
      <c r="J2" s="3"/>
      <c r="K2" s="3"/>
      <c r="L2" s="3"/>
    </row>
    <row r="3" spans="1:13" s="6" customFormat="1" x14ac:dyDescent="0.2">
      <c r="A3" s="43"/>
      <c r="B3" s="43"/>
      <c r="C3" s="43"/>
      <c r="D3" s="21" t="s">
        <v>6</v>
      </c>
      <c r="E3" s="21" t="s">
        <v>7</v>
      </c>
      <c r="F3" s="21" t="s">
        <v>8</v>
      </c>
      <c r="G3" s="21" t="s">
        <v>9</v>
      </c>
      <c r="H3" s="21" t="s">
        <v>10</v>
      </c>
      <c r="I3" s="21" t="s">
        <v>11</v>
      </c>
      <c r="J3" s="33" t="s">
        <v>32</v>
      </c>
      <c r="K3" s="23" t="s">
        <v>17</v>
      </c>
    </row>
    <row r="4" spans="1:13" x14ac:dyDescent="0.2">
      <c r="A4" s="45" t="s">
        <v>20</v>
      </c>
      <c r="B4" s="45"/>
      <c r="C4" s="45"/>
      <c r="D4" s="32">
        <v>22.799999999999997</v>
      </c>
      <c r="E4" s="32">
        <v>18</v>
      </c>
      <c r="F4" s="32">
        <v>16</v>
      </c>
      <c r="G4" s="32">
        <v>4.5</v>
      </c>
      <c r="H4" s="32">
        <v>1</v>
      </c>
      <c r="I4" s="32">
        <v>3.8</v>
      </c>
      <c r="J4" s="34">
        <v>10</v>
      </c>
      <c r="K4" s="30">
        <f>SUM(D4:J4)</f>
        <v>76.099999999999994</v>
      </c>
    </row>
    <row r="5" spans="1:13" x14ac:dyDescent="0.2">
      <c r="A5" s="44" t="s">
        <v>21</v>
      </c>
      <c r="B5" s="44"/>
      <c r="C5" s="44"/>
      <c r="D5" s="32">
        <v>27.599999999999998</v>
      </c>
      <c r="E5" s="32">
        <v>24</v>
      </c>
      <c r="F5" s="32">
        <v>20</v>
      </c>
      <c r="G5" s="32">
        <v>4.5</v>
      </c>
      <c r="H5" s="32">
        <v>4.5</v>
      </c>
      <c r="I5" s="32">
        <v>4.8</v>
      </c>
      <c r="J5" s="34">
        <v>10</v>
      </c>
      <c r="K5" s="30">
        <f t="shared" ref="K5:K15" si="0">SUM(D5:J5)</f>
        <v>95.399999999999991</v>
      </c>
      <c r="M5" s="5"/>
    </row>
    <row r="6" spans="1:13" x14ac:dyDescent="0.2">
      <c r="A6" s="44" t="s">
        <v>22</v>
      </c>
      <c r="B6" s="44"/>
      <c r="C6" s="44"/>
      <c r="D6" s="32">
        <v>24</v>
      </c>
      <c r="E6" s="32">
        <v>19</v>
      </c>
      <c r="F6" s="32">
        <v>16</v>
      </c>
      <c r="G6" s="32">
        <v>4.5</v>
      </c>
      <c r="H6" s="32">
        <v>4</v>
      </c>
      <c r="I6" s="32">
        <v>4</v>
      </c>
      <c r="J6" s="34">
        <v>10</v>
      </c>
      <c r="K6" s="30">
        <f t="shared" si="0"/>
        <v>81.5</v>
      </c>
      <c r="M6" s="5"/>
    </row>
    <row r="7" spans="1:13" x14ac:dyDescent="0.2">
      <c r="A7" s="44" t="s">
        <v>23</v>
      </c>
      <c r="B7" s="44"/>
      <c r="C7" s="44"/>
      <c r="D7" s="32">
        <v>26.400000000000002</v>
      </c>
      <c r="E7" s="32">
        <v>22.5</v>
      </c>
      <c r="F7" s="32">
        <v>16</v>
      </c>
      <c r="G7" s="32">
        <v>4.5</v>
      </c>
      <c r="H7" s="32">
        <v>1</v>
      </c>
      <c r="I7" s="32">
        <v>4.4000000000000004</v>
      </c>
      <c r="J7" s="34">
        <v>10</v>
      </c>
      <c r="K7" s="30">
        <f t="shared" si="0"/>
        <v>84.800000000000011</v>
      </c>
    </row>
    <row r="8" spans="1:13" x14ac:dyDescent="0.2">
      <c r="A8" s="44" t="s">
        <v>24</v>
      </c>
      <c r="B8" s="44"/>
      <c r="C8" s="44"/>
      <c r="D8" s="32">
        <v>27.599999999999998</v>
      </c>
      <c r="E8" s="32">
        <v>22.5</v>
      </c>
      <c r="F8" s="32">
        <v>16</v>
      </c>
      <c r="G8" s="32">
        <v>4.5</v>
      </c>
      <c r="H8" s="32">
        <v>1</v>
      </c>
      <c r="I8" s="32">
        <v>4.5999999999999996</v>
      </c>
      <c r="J8" s="34">
        <v>10</v>
      </c>
      <c r="K8" s="30">
        <f t="shared" si="0"/>
        <v>86.199999999999989</v>
      </c>
    </row>
    <row r="9" spans="1:13" x14ac:dyDescent="0.2">
      <c r="A9" s="44" t="s">
        <v>25</v>
      </c>
      <c r="B9" s="44"/>
      <c r="C9" s="44"/>
      <c r="D9" s="32">
        <v>24</v>
      </c>
      <c r="E9" s="32">
        <v>20</v>
      </c>
      <c r="F9" s="32">
        <v>16</v>
      </c>
      <c r="G9" s="32">
        <v>4.5</v>
      </c>
      <c r="H9" s="32">
        <v>1</v>
      </c>
      <c r="I9" s="32">
        <v>4</v>
      </c>
      <c r="J9" s="34">
        <v>10</v>
      </c>
      <c r="K9" s="30">
        <f t="shared" si="0"/>
        <v>79.5</v>
      </c>
    </row>
    <row r="10" spans="1:13" x14ac:dyDescent="0.2">
      <c r="A10" s="44" t="s">
        <v>26</v>
      </c>
      <c r="B10" s="44"/>
      <c r="C10" s="44"/>
      <c r="D10" s="32">
        <v>30</v>
      </c>
      <c r="E10" s="32">
        <v>25</v>
      </c>
      <c r="F10" s="32">
        <v>20</v>
      </c>
      <c r="G10" s="32">
        <v>4.5</v>
      </c>
      <c r="H10" s="32">
        <v>2</v>
      </c>
      <c r="I10" s="32">
        <v>5</v>
      </c>
      <c r="J10" s="34">
        <v>10</v>
      </c>
      <c r="K10" s="30">
        <f t="shared" si="0"/>
        <v>96.5</v>
      </c>
    </row>
    <row r="11" spans="1:13" x14ac:dyDescent="0.2">
      <c r="A11" s="44" t="s">
        <v>27</v>
      </c>
      <c r="B11" s="44"/>
      <c r="C11" s="44"/>
      <c r="D11" s="32">
        <v>28.799999999999997</v>
      </c>
      <c r="E11" s="32">
        <v>20</v>
      </c>
      <c r="F11" s="32">
        <v>16</v>
      </c>
      <c r="G11" s="32">
        <v>4.5</v>
      </c>
      <c r="H11" s="32">
        <v>3</v>
      </c>
      <c r="I11" s="32">
        <v>4.8</v>
      </c>
      <c r="J11" s="34">
        <v>10</v>
      </c>
      <c r="K11" s="30">
        <f t="shared" si="0"/>
        <v>87.1</v>
      </c>
    </row>
    <row r="12" spans="1:13" x14ac:dyDescent="0.2">
      <c r="A12" s="44" t="s">
        <v>28</v>
      </c>
      <c r="B12" s="44"/>
      <c r="C12" s="44"/>
      <c r="D12" s="32">
        <v>21</v>
      </c>
      <c r="E12" s="32">
        <v>20</v>
      </c>
      <c r="F12" s="32">
        <v>16</v>
      </c>
      <c r="G12" s="32">
        <v>4.5</v>
      </c>
      <c r="H12" s="32">
        <v>1</v>
      </c>
      <c r="I12" s="32">
        <v>3.5</v>
      </c>
      <c r="J12" s="34">
        <v>10</v>
      </c>
      <c r="K12" s="30">
        <f t="shared" si="0"/>
        <v>76</v>
      </c>
    </row>
    <row r="13" spans="1:13" x14ac:dyDescent="0.2">
      <c r="A13" s="44" t="s">
        <v>29</v>
      </c>
      <c r="B13" s="44"/>
      <c r="C13" s="44"/>
      <c r="D13" s="32">
        <v>21</v>
      </c>
      <c r="E13" s="32">
        <v>19</v>
      </c>
      <c r="F13" s="32">
        <v>16</v>
      </c>
      <c r="G13" s="32">
        <v>4.5</v>
      </c>
      <c r="H13" s="32">
        <v>1</v>
      </c>
      <c r="I13" s="32">
        <v>3.5</v>
      </c>
      <c r="J13" s="34">
        <v>10</v>
      </c>
      <c r="K13" s="30">
        <f t="shared" si="0"/>
        <v>75</v>
      </c>
    </row>
    <row r="14" spans="1:13" x14ac:dyDescent="0.2">
      <c r="A14" s="44" t="s">
        <v>30</v>
      </c>
      <c r="B14" s="44"/>
      <c r="C14" s="44"/>
      <c r="D14" s="32">
        <v>27</v>
      </c>
      <c r="E14" s="32">
        <v>21.5</v>
      </c>
      <c r="F14" s="32">
        <v>16</v>
      </c>
      <c r="G14" s="32">
        <v>4.5</v>
      </c>
      <c r="H14" s="32">
        <v>1</v>
      </c>
      <c r="I14" s="32">
        <v>4.5</v>
      </c>
      <c r="J14" s="34">
        <v>10</v>
      </c>
      <c r="K14" s="30">
        <f>SUM(D14:J14)</f>
        <v>84.5</v>
      </c>
    </row>
    <row r="15" spans="1:13" x14ac:dyDescent="0.2">
      <c r="A15" s="44" t="s">
        <v>31</v>
      </c>
      <c r="B15" s="44"/>
      <c r="C15" s="44"/>
      <c r="D15" s="32">
        <v>22.799999999999997</v>
      </c>
      <c r="E15" s="32">
        <v>19</v>
      </c>
      <c r="F15" s="32">
        <v>16</v>
      </c>
      <c r="G15" s="32">
        <v>4.5</v>
      </c>
      <c r="H15" s="32">
        <v>1</v>
      </c>
      <c r="I15" s="32">
        <v>3.8</v>
      </c>
      <c r="J15" s="34">
        <v>10</v>
      </c>
      <c r="K15" s="30">
        <f t="shared" si="0"/>
        <v>77.099999999999994</v>
      </c>
    </row>
  </sheetData>
  <mergeCells count="13">
    <mergeCell ref="A3:C3"/>
    <mergeCell ref="A14:C14"/>
    <mergeCell ref="A15:C15"/>
    <mergeCell ref="A13:C1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E48" sqref="E48"/>
    </sheetView>
  </sheetViews>
  <sheetFormatPr defaultRowHeight="12.75" x14ac:dyDescent="0.2"/>
  <cols>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row>
    <row r="3" spans="1:16" x14ac:dyDescent="0.2">
      <c r="A3" s="43"/>
      <c r="B3" s="43"/>
      <c r="C3" s="43"/>
      <c r="D3" s="22" t="s">
        <v>6</v>
      </c>
      <c r="E3" s="22" t="s">
        <v>7</v>
      </c>
      <c r="F3" s="22" t="s">
        <v>8</v>
      </c>
      <c r="G3" s="22" t="s">
        <v>9</v>
      </c>
      <c r="H3" s="22" t="s">
        <v>10</v>
      </c>
      <c r="I3" s="22" t="s">
        <v>11</v>
      </c>
      <c r="J3" s="33" t="s">
        <v>32</v>
      </c>
      <c r="K3" s="23" t="s">
        <v>17</v>
      </c>
      <c r="L3" s="6"/>
      <c r="M3" s="6"/>
      <c r="N3" s="6"/>
      <c r="O3" s="6"/>
      <c r="P3" s="6"/>
    </row>
    <row r="4" spans="1:16" x14ac:dyDescent="0.2">
      <c r="A4" s="45" t="s">
        <v>20</v>
      </c>
      <c r="B4" s="45"/>
      <c r="C4" s="45"/>
      <c r="D4" s="32">
        <v>7.1999999999999993</v>
      </c>
      <c r="E4" s="32">
        <v>10</v>
      </c>
      <c r="F4" s="32">
        <v>12</v>
      </c>
      <c r="G4" s="32">
        <v>1.5</v>
      </c>
      <c r="H4" s="32">
        <v>3.4</v>
      </c>
      <c r="I4" s="32">
        <v>1.3</v>
      </c>
      <c r="J4" s="34">
        <v>10</v>
      </c>
      <c r="K4" s="30">
        <f>SUM(D4:J4)</f>
        <v>45.4</v>
      </c>
      <c r="L4" s="7"/>
      <c r="M4" s="7"/>
      <c r="N4" s="7"/>
      <c r="O4" s="7"/>
      <c r="P4" s="7"/>
    </row>
    <row r="5" spans="1:16" x14ac:dyDescent="0.2">
      <c r="A5" s="44" t="s">
        <v>21</v>
      </c>
      <c r="B5" s="44"/>
      <c r="C5" s="44"/>
      <c r="D5" s="32">
        <v>19.799999999999997</v>
      </c>
      <c r="E5" s="32">
        <v>22</v>
      </c>
      <c r="F5" s="32">
        <v>18</v>
      </c>
      <c r="G5" s="32">
        <v>4.0999999999999996</v>
      </c>
      <c r="H5" s="32">
        <v>4.5999999999999996</v>
      </c>
      <c r="I5" s="32">
        <v>4</v>
      </c>
      <c r="J5" s="34">
        <v>10</v>
      </c>
      <c r="K5" s="30">
        <f t="shared" ref="K5:K15" si="0">SUM(D5:J5)</f>
        <v>82.5</v>
      </c>
      <c r="L5" s="7"/>
      <c r="M5" s="7"/>
      <c r="N5" s="7"/>
      <c r="O5" s="7"/>
      <c r="P5" s="7"/>
    </row>
    <row r="6" spans="1:16" x14ac:dyDescent="0.2">
      <c r="A6" s="44" t="s">
        <v>22</v>
      </c>
      <c r="B6" s="44"/>
      <c r="C6" s="44"/>
      <c r="D6" s="32">
        <v>19.799999999999997</v>
      </c>
      <c r="E6" s="32">
        <v>22</v>
      </c>
      <c r="F6" s="32">
        <v>18</v>
      </c>
      <c r="G6" s="32">
        <v>4.5</v>
      </c>
      <c r="H6" s="32">
        <v>4.5999999999999996</v>
      </c>
      <c r="I6" s="32">
        <v>4.3</v>
      </c>
      <c r="J6" s="34">
        <v>10</v>
      </c>
      <c r="K6" s="30">
        <f t="shared" si="0"/>
        <v>83.199999999999989</v>
      </c>
      <c r="L6" s="7"/>
      <c r="M6" s="7"/>
      <c r="N6" s="7"/>
      <c r="O6" s="7"/>
      <c r="P6" s="7"/>
    </row>
    <row r="7" spans="1:16" x14ac:dyDescent="0.2">
      <c r="A7" s="44" t="s">
        <v>23</v>
      </c>
      <c r="B7" s="44"/>
      <c r="C7" s="44"/>
      <c r="D7" s="32">
        <v>15</v>
      </c>
      <c r="E7" s="32">
        <v>15</v>
      </c>
      <c r="F7" s="32">
        <v>14</v>
      </c>
      <c r="G7" s="32">
        <v>3.4</v>
      </c>
      <c r="H7" s="32">
        <v>3.4</v>
      </c>
      <c r="I7" s="32">
        <v>3.4</v>
      </c>
      <c r="J7" s="34">
        <v>10</v>
      </c>
      <c r="K7" s="30">
        <f t="shared" si="0"/>
        <v>64.199999999999989</v>
      </c>
      <c r="L7" s="7"/>
      <c r="M7" s="7"/>
      <c r="N7" s="7"/>
      <c r="O7" s="7"/>
      <c r="P7" s="7"/>
    </row>
    <row r="8" spans="1:16" x14ac:dyDescent="0.2">
      <c r="A8" s="44" t="s">
        <v>24</v>
      </c>
      <c r="B8" s="44"/>
      <c r="C8" s="44"/>
      <c r="D8" s="32">
        <v>9</v>
      </c>
      <c r="E8" s="32">
        <v>17.5</v>
      </c>
      <c r="F8" s="32">
        <v>17.2</v>
      </c>
      <c r="G8" s="32">
        <v>4</v>
      </c>
      <c r="H8" s="32">
        <v>3.5</v>
      </c>
      <c r="I8" s="32">
        <v>3.8</v>
      </c>
      <c r="J8" s="34">
        <v>10</v>
      </c>
      <c r="K8" s="30">
        <f t="shared" si="0"/>
        <v>65</v>
      </c>
      <c r="L8" s="7"/>
      <c r="M8" s="7"/>
      <c r="N8" s="7"/>
      <c r="O8" s="7"/>
      <c r="P8" s="7"/>
    </row>
    <row r="9" spans="1:16" x14ac:dyDescent="0.2">
      <c r="A9" s="44" t="s">
        <v>25</v>
      </c>
      <c r="B9" s="44"/>
      <c r="C9" s="44"/>
      <c r="D9" s="32">
        <v>16.200000000000003</v>
      </c>
      <c r="E9" s="32">
        <v>22</v>
      </c>
      <c r="F9" s="32">
        <v>18.8</v>
      </c>
      <c r="G9" s="32">
        <v>4.4000000000000004</v>
      </c>
      <c r="H9" s="32">
        <v>4.5999999999999996</v>
      </c>
      <c r="I9" s="32">
        <v>4.7</v>
      </c>
      <c r="J9" s="34">
        <v>10</v>
      </c>
      <c r="K9" s="30">
        <f t="shared" si="0"/>
        <v>80.7</v>
      </c>
      <c r="L9" s="7"/>
      <c r="M9" s="7"/>
      <c r="N9" s="7"/>
      <c r="O9" s="7"/>
      <c r="P9" s="7"/>
    </row>
    <row r="10" spans="1:16" x14ac:dyDescent="0.2">
      <c r="A10" s="44" t="s">
        <v>26</v>
      </c>
      <c r="B10" s="44"/>
      <c r="C10" s="44"/>
      <c r="D10" s="32">
        <v>28.200000000000003</v>
      </c>
      <c r="E10" s="32">
        <v>22.5</v>
      </c>
      <c r="F10" s="32">
        <v>17.600000000000001</v>
      </c>
      <c r="G10" s="32">
        <v>4.4000000000000004</v>
      </c>
      <c r="H10" s="32">
        <v>4.5999999999999996</v>
      </c>
      <c r="I10" s="32">
        <v>4.3</v>
      </c>
      <c r="J10" s="34">
        <v>10</v>
      </c>
      <c r="K10" s="30">
        <f t="shared" si="0"/>
        <v>91.600000000000009</v>
      </c>
      <c r="L10" s="7"/>
      <c r="M10" s="7"/>
      <c r="N10" s="7"/>
      <c r="O10" s="7"/>
      <c r="P10" s="7"/>
    </row>
    <row r="11" spans="1:16" x14ac:dyDescent="0.2">
      <c r="A11" s="44" t="s">
        <v>27</v>
      </c>
      <c r="B11" s="44"/>
      <c r="C11" s="44"/>
      <c r="D11" s="32">
        <v>26.400000000000002</v>
      </c>
      <c r="E11" s="32">
        <v>21</v>
      </c>
      <c r="F11" s="32">
        <v>18</v>
      </c>
      <c r="G11" s="32">
        <v>4.5</v>
      </c>
      <c r="H11" s="32">
        <v>4.5999999999999996</v>
      </c>
      <c r="I11" s="32">
        <v>4.8</v>
      </c>
      <c r="J11" s="34">
        <v>10</v>
      </c>
      <c r="K11" s="30">
        <f t="shared" si="0"/>
        <v>89.3</v>
      </c>
      <c r="L11" s="7"/>
      <c r="M11" s="7"/>
      <c r="N11" s="7"/>
      <c r="O11" s="7"/>
      <c r="P11" s="7"/>
    </row>
    <row r="12" spans="1:16" x14ac:dyDescent="0.2">
      <c r="A12" s="44" t="s">
        <v>28</v>
      </c>
      <c r="B12" s="44"/>
      <c r="C12" s="44"/>
      <c r="D12" s="32">
        <v>7.8000000000000007</v>
      </c>
      <c r="E12" s="32">
        <v>12</v>
      </c>
      <c r="F12" s="32">
        <v>12</v>
      </c>
      <c r="G12" s="32">
        <v>2.5</v>
      </c>
      <c r="H12" s="32">
        <v>3.5</v>
      </c>
      <c r="I12" s="32">
        <v>1.3</v>
      </c>
      <c r="J12" s="34">
        <v>10</v>
      </c>
      <c r="K12" s="30">
        <f t="shared" si="0"/>
        <v>49.099999999999994</v>
      </c>
      <c r="L12" s="7"/>
      <c r="M12" s="7"/>
      <c r="N12" s="7"/>
      <c r="O12" s="7"/>
      <c r="P12" s="7"/>
    </row>
    <row r="13" spans="1:16" x14ac:dyDescent="0.2">
      <c r="A13" s="44" t="s">
        <v>29</v>
      </c>
      <c r="B13" s="44"/>
      <c r="C13" s="44"/>
      <c r="D13" s="32">
        <v>28.200000000000003</v>
      </c>
      <c r="E13" s="32">
        <v>22.5</v>
      </c>
      <c r="F13" s="32">
        <v>18.8</v>
      </c>
      <c r="G13" s="32">
        <v>4.4000000000000004</v>
      </c>
      <c r="H13" s="32">
        <v>4.5999999999999996</v>
      </c>
      <c r="I13" s="32">
        <v>4.8</v>
      </c>
      <c r="J13" s="34">
        <v>10</v>
      </c>
      <c r="K13" s="30">
        <f t="shared" si="0"/>
        <v>93.3</v>
      </c>
      <c r="L13" s="7"/>
      <c r="M13" s="7"/>
      <c r="N13" s="7"/>
      <c r="O13" s="7"/>
      <c r="P13" s="7"/>
    </row>
    <row r="14" spans="1:16" x14ac:dyDescent="0.2">
      <c r="A14" s="44" t="s">
        <v>30</v>
      </c>
      <c r="B14" s="44"/>
      <c r="C14" s="44"/>
      <c r="D14" s="32">
        <v>26.400000000000002</v>
      </c>
      <c r="E14" s="32">
        <v>21.5</v>
      </c>
      <c r="F14" s="32">
        <v>18.399999999999999</v>
      </c>
      <c r="G14" s="32">
        <v>4.8</v>
      </c>
      <c r="H14" s="32">
        <v>4.5999999999999996</v>
      </c>
      <c r="I14" s="32">
        <v>4.5999999999999996</v>
      </c>
      <c r="J14" s="34">
        <v>10</v>
      </c>
      <c r="K14" s="30">
        <f>SUM(D14:J14)</f>
        <v>90.3</v>
      </c>
      <c r="L14" s="7"/>
      <c r="M14" s="7"/>
      <c r="N14" s="7"/>
      <c r="O14" s="7"/>
      <c r="P14" s="7"/>
    </row>
    <row r="15" spans="1:16" x14ac:dyDescent="0.2">
      <c r="A15" s="44" t="s">
        <v>31</v>
      </c>
      <c r="B15" s="44"/>
      <c r="C15" s="44"/>
      <c r="D15" s="32">
        <v>9</v>
      </c>
      <c r="E15" s="32">
        <v>10</v>
      </c>
      <c r="F15" s="32">
        <v>12</v>
      </c>
      <c r="G15" s="32">
        <v>1.5</v>
      </c>
      <c r="H15" s="32">
        <v>3.4</v>
      </c>
      <c r="I15" s="32">
        <v>1.3</v>
      </c>
      <c r="J15" s="34">
        <v>10</v>
      </c>
      <c r="K15" s="30">
        <f t="shared" si="0"/>
        <v>47.199999999999996</v>
      </c>
      <c r="L15" s="7"/>
      <c r="M15" s="7"/>
      <c r="N15" s="7"/>
      <c r="O15" s="7"/>
      <c r="P15" s="7"/>
    </row>
    <row r="16" spans="1:16" x14ac:dyDescent="0.2">
      <c r="A16" s="7"/>
      <c r="B16" s="7"/>
      <c r="C16" s="7"/>
      <c r="D16" s="7"/>
      <c r="E16" s="7"/>
      <c r="F16" s="7"/>
      <c r="G16" s="7"/>
      <c r="H16" s="7"/>
      <c r="I16" s="7"/>
      <c r="J16" s="35"/>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row r="25" spans="1:16" x14ac:dyDescent="0.2">
      <c r="A25" s="7"/>
      <c r="B25" s="7"/>
      <c r="C25" s="7"/>
      <c r="D25" s="7"/>
      <c r="E25" s="7"/>
      <c r="F25" s="7"/>
      <c r="G25" s="7"/>
      <c r="H25" s="7"/>
      <c r="I25" s="7"/>
      <c r="J25" s="7"/>
      <c r="K25" s="7"/>
      <c r="L25" s="7"/>
      <c r="M25" s="7"/>
      <c r="N25" s="7"/>
      <c r="O25" s="7"/>
      <c r="P25" s="7"/>
    </row>
    <row r="26" spans="1:16" x14ac:dyDescent="0.2">
      <c r="A26" s="7"/>
      <c r="B26" s="7"/>
      <c r="C26" s="7"/>
      <c r="D26" s="7"/>
      <c r="E26" s="7"/>
      <c r="F26" s="7"/>
      <c r="G26" s="7"/>
      <c r="H26" s="7"/>
      <c r="I26" s="7"/>
      <c r="J26" s="7"/>
      <c r="K26" s="7"/>
      <c r="L26" s="7"/>
      <c r="M26" s="7"/>
      <c r="N26" s="7"/>
      <c r="O26" s="7"/>
      <c r="P26" s="7"/>
    </row>
    <row r="27" spans="1:16" x14ac:dyDescent="0.2">
      <c r="A27" s="7"/>
      <c r="B27" s="7"/>
      <c r="C27" s="7"/>
      <c r="D27" s="7"/>
      <c r="E27" s="7"/>
      <c r="F27" s="7"/>
      <c r="G27" s="7"/>
      <c r="H27" s="7"/>
      <c r="I27" s="7"/>
      <c r="J27" s="7"/>
      <c r="K27" s="7"/>
      <c r="L27" s="7"/>
      <c r="M27" s="7"/>
      <c r="N27" s="7"/>
      <c r="O27" s="7"/>
      <c r="P27" s="7"/>
    </row>
    <row r="28" spans="1:16" x14ac:dyDescent="0.2">
      <c r="A28" s="7"/>
      <c r="B28" s="7"/>
      <c r="C28" s="7"/>
      <c r="D28" s="7"/>
      <c r="E28" s="7"/>
      <c r="F28" s="7"/>
      <c r="G28" s="7"/>
      <c r="H28" s="7"/>
      <c r="I28" s="7"/>
      <c r="J28" s="7"/>
      <c r="K28" s="7"/>
      <c r="L28" s="7"/>
      <c r="M28" s="7"/>
      <c r="N28" s="7"/>
      <c r="O28" s="7"/>
      <c r="P28" s="7"/>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D4" sqref="D4:I15"/>
    </sheetView>
  </sheetViews>
  <sheetFormatPr defaultRowHeight="12.75" x14ac:dyDescent="0.2"/>
  <cols>
    <col min="10" max="10" width="9.85546875" style="35" bestFit="1" customWidth="1"/>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row>
    <row r="3" spans="1:16" x14ac:dyDescent="0.2">
      <c r="A3" s="43"/>
      <c r="B3" s="43"/>
      <c r="C3" s="43"/>
      <c r="D3" s="22" t="s">
        <v>6</v>
      </c>
      <c r="E3" s="22" t="s">
        <v>7</v>
      </c>
      <c r="F3" s="22" t="s">
        <v>8</v>
      </c>
      <c r="G3" s="22" t="s">
        <v>9</v>
      </c>
      <c r="H3" s="22" t="s">
        <v>10</v>
      </c>
      <c r="I3" s="22" t="s">
        <v>11</v>
      </c>
      <c r="J3" s="33" t="s">
        <v>32</v>
      </c>
      <c r="K3" s="23" t="s">
        <v>17</v>
      </c>
      <c r="L3" s="6"/>
      <c r="M3" s="6"/>
      <c r="N3" s="6"/>
      <c r="O3" s="6"/>
      <c r="P3" s="6"/>
    </row>
    <row r="4" spans="1:16" x14ac:dyDescent="0.2">
      <c r="A4" s="45" t="s">
        <v>20</v>
      </c>
      <c r="B4" s="45"/>
      <c r="C4" s="45"/>
      <c r="D4" s="32">
        <v>22.5</v>
      </c>
      <c r="E4" s="32">
        <v>15</v>
      </c>
      <c r="F4" s="32">
        <v>14</v>
      </c>
      <c r="G4" s="32">
        <v>3</v>
      </c>
      <c r="H4" s="32">
        <v>4</v>
      </c>
      <c r="I4" s="32">
        <v>4</v>
      </c>
      <c r="J4" s="34">
        <v>10</v>
      </c>
      <c r="K4" s="30">
        <f>SUM(D4:J4)</f>
        <v>72.5</v>
      </c>
      <c r="L4" s="7"/>
      <c r="M4" s="7"/>
      <c r="N4" s="7"/>
      <c r="O4" s="7"/>
      <c r="P4" s="7"/>
    </row>
    <row r="5" spans="1:16" x14ac:dyDescent="0.2">
      <c r="A5" s="44" t="s">
        <v>21</v>
      </c>
      <c r="B5" s="44"/>
      <c r="C5" s="44"/>
      <c r="D5" s="32">
        <v>22.5</v>
      </c>
      <c r="E5" s="32">
        <v>20</v>
      </c>
      <c r="F5" s="32">
        <v>16</v>
      </c>
      <c r="G5" s="32">
        <v>3</v>
      </c>
      <c r="H5" s="32">
        <v>4</v>
      </c>
      <c r="I5" s="32">
        <v>4</v>
      </c>
      <c r="J5" s="34">
        <v>10</v>
      </c>
      <c r="K5" s="30">
        <f t="shared" ref="K5:K15" si="0">SUM(D5:J5)</f>
        <v>79.5</v>
      </c>
      <c r="L5" s="7"/>
      <c r="M5" s="7"/>
      <c r="N5" s="7"/>
      <c r="O5" s="7"/>
      <c r="P5" s="7"/>
    </row>
    <row r="6" spans="1:16" x14ac:dyDescent="0.2">
      <c r="A6" s="44" t="s">
        <v>22</v>
      </c>
      <c r="B6" s="44"/>
      <c r="C6" s="44"/>
      <c r="D6" s="32">
        <v>12</v>
      </c>
      <c r="E6" s="32">
        <v>20</v>
      </c>
      <c r="F6" s="32">
        <v>15</v>
      </c>
      <c r="G6" s="32">
        <v>3</v>
      </c>
      <c r="H6" s="32">
        <v>3.75</v>
      </c>
      <c r="I6" s="32">
        <v>4</v>
      </c>
      <c r="J6" s="34">
        <v>10</v>
      </c>
      <c r="K6" s="30">
        <f t="shared" si="0"/>
        <v>67.75</v>
      </c>
      <c r="L6" s="7"/>
      <c r="M6" s="7"/>
      <c r="N6" s="7"/>
      <c r="O6" s="7"/>
      <c r="P6" s="7"/>
    </row>
    <row r="7" spans="1:16" x14ac:dyDescent="0.2">
      <c r="A7" s="44" t="s">
        <v>23</v>
      </c>
      <c r="B7" s="44"/>
      <c r="C7" s="44"/>
      <c r="D7" s="32">
        <v>16.5</v>
      </c>
      <c r="E7" s="32">
        <v>22.5</v>
      </c>
      <c r="F7" s="32">
        <v>16</v>
      </c>
      <c r="G7" s="32">
        <v>3</v>
      </c>
      <c r="H7" s="32">
        <v>4</v>
      </c>
      <c r="I7" s="32">
        <v>4</v>
      </c>
      <c r="J7" s="34">
        <v>10</v>
      </c>
      <c r="K7" s="30">
        <f t="shared" si="0"/>
        <v>76</v>
      </c>
      <c r="L7" s="7"/>
      <c r="M7" s="7"/>
      <c r="N7" s="7"/>
      <c r="O7" s="7"/>
      <c r="P7" s="7"/>
    </row>
    <row r="8" spans="1:16" x14ac:dyDescent="0.2">
      <c r="A8" s="44" t="s">
        <v>24</v>
      </c>
      <c r="B8" s="44"/>
      <c r="C8" s="44"/>
      <c r="D8" s="32">
        <v>15</v>
      </c>
      <c r="E8" s="32">
        <v>15</v>
      </c>
      <c r="F8" s="32">
        <v>12</v>
      </c>
      <c r="G8" s="32">
        <v>3</v>
      </c>
      <c r="H8" s="32">
        <v>4</v>
      </c>
      <c r="I8" s="32">
        <v>4</v>
      </c>
      <c r="J8" s="34">
        <v>10</v>
      </c>
      <c r="K8" s="30">
        <f t="shared" si="0"/>
        <v>63</v>
      </c>
      <c r="L8" s="7"/>
      <c r="M8" s="7"/>
      <c r="N8" s="7"/>
      <c r="O8" s="7"/>
      <c r="P8" s="7"/>
    </row>
    <row r="9" spans="1:16" x14ac:dyDescent="0.2">
      <c r="A9" s="44" t="s">
        <v>25</v>
      </c>
      <c r="B9" s="44"/>
      <c r="C9" s="44"/>
      <c r="D9" s="32">
        <v>21</v>
      </c>
      <c r="E9" s="32">
        <v>22.5</v>
      </c>
      <c r="F9" s="32">
        <v>15</v>
      </c>
      <c r="G9" s="32">
        <v>3</v>
      </c>
      <c r="H9" s="32">
        <v>3.5</v>
      </c>
      <c r="I9" s="32">
        <v>4</v>
      </c>
      <c r="J9" s="34">
        <v>10</v>
      </c>
      <c r="K9" s="30">
        <f t="shared" si="0"/>
        <v>79</v>
      </c>
      <c r="L9" s="7"/>
      <c r="M9" s="7"/>
      <c r="N9" s="7"/>
      <c r="O9" s="7"/>
      <c r="P9" s="7"/>
    </row>
    <row r="10" spans="1:16" x14ac:dyDescent="0.2">
      <c r="A10" s="44" t="s">
        <v>26</v>
      </c>
      <c r="B10" s="44"/>
      <c r="C10" s="44"/>
      <c r="D10" s="32">
        <v>24</v>
      </c>
      <c r="E10" s="32">
        <v>18.75</v>
      </c>
      <c r="F10" s="32">
        <v>16</v>
      </c>
      <c r="G10" s="32">
        <v>3</v>
      </c>
      <c r="H10" s="32">
        <v>4</v>
      </c>
      <c r="I10" s="32">
        <v>4</v>
      </c>
      <c r="J10" s="34">
        <v>10</v>
      </c>
      <c r="K10" s="30">
        <f t="shared" si="0"/>
        <v>79.75</v>
      </c>
      <c r="L10" s="7"/>
      <c r="M10" s="7"/>
      <c r="N10" s="7"/>
      <c r="O10" s="7"/>
      <c r="P10" s="7"/>
    </row>
    <row r="11" spans="1:16" x14ac:dyDescent="0.2">
      <c r="A11" s="44" t="s">
        <v>27</v>
      </c>
      <c r="B11" s="44"/>
      <c r="C11" s="44"/>
      <c r="D11" s="32">
        <v>27</v>
      </c>
      <c r="E11" s="32">
        <v>22.5</v>
      </c>
      <c r="F11" s="32">
        <v>16</v>
      </c>
      <c r="G11" s="32">
        <v>3</v>
      </c>
      <c r="H11" s="32">
        <v>4</v>
      </c>
      <c r="I11" s="32">
        <v>4</v>
      </c>
      <c r="J11" s="34">
        <v>10</v>
      </c>
      <c r="K11" s="30">
        <f t="shared" si="0"/>
        <v>86.5</v>
      </c>
      <c r="L11" s="7"/>
      <c r="M11" s="7"/>
      <c r="N11" s="7"/>
      <c r="O11" s="7"/>
      <c r="P11" s="7"/>
    </row>
    <row r="12" spans="1:16" x14ac:dyDescent="0.2">
      <c r="A12" s="44" t="s">
        <v>28</v>
      </c>
      <c r="B12" s="44"/>
      <c r="C12" s="44"/>
      <c r="D12" s="32">
        <v>22.5</v>
      </c>
      <c r="E12" s="32">
        <v>20</v>
      </c>
      <c r="F12" s="32">
        <v>11</v>
      </c>
      <c r="G12" s="32">
        <v>3</v>
      </c>
      <c r="H12" s="32">
        <v>3</v>
      </c>
      <c r="I12" s="32">
        <v>4</v>
      </c>
      <c r="J12" s="34">
        <v>10</v>
      </c>
      <c r="K12" s="30">
        <f t="shared" si="0"/>
        <v>73.5</v>
      </c>
      <c r="L12" s="7"/>
      <c r="M12" s="7"/>
      <c r="N12" s="7"/>
      <c r="O12" s="7"/>
      <c r="P12" s="7"/>
    </row>
    <row r="13" spans="1:16" x14ac:dyDescent="0.2">
      <c r="A13" s="44" t="s">
        <v>29</v>
      </c>
      <c r="B13" s="44"/>
      <c r="C13" s="44"/>
      <c r="D13" s="32">
        <v>18</v>
      </c>
      <c r="E13" s="32">
        <v>18.75</v>
      </c>
      <c r="F13" s="32">
        <v>16</v>
      </c>
      <c r="G13" s="32">
        <v>3</v>
      </c>
      <c r="H13" s="32">
        <v>4</v>
      </c>
      <c r="I13" s="32">
        <v>4</v>
      </c>
      <c r="J13" s="34">
        <v>10</v>
      </c>
      <c r="K13" s="30">
        <f t="shared" si="0"/>
        <v>73.75</v>
      </c>
      <c r="L13" s="7"/>
      <c r="M13" s="7"/>
      <c r="N13" s="7"/>
      <c r="O13" s="7"/>
      <c r="P13" s="7"/>
    </row>
    <row r="14" spans="1:16" x14ac:dyDescent="0.2">
      <c r="A14" s="44" t="s">
        <v>30</v>
      </c>
      <c r="B14" s="44"/>
      <c r="C14" s="44"/>
      <c r="D14" s="32">
        <v>24</v>
      </c>
      <c r="E14" s="32">
        <v>20</v>
      </c>
      <c r="F14" s="32">
        <v>16</v>
      </c>
      <c r="G14" s="32">
        <v>3</v>
      </c>
      <c r="H14" s="32">
        <v>4</v>
      </c>
      <c r="I14" s="32">
        <v>4</v>
      </c>
      <c r="J14" s="34">
        <v>10</v>
      </c>
      <c r="K14" s="30">
        <f>SUM(D14:J14)</f>
        <v>81</v>
      </c>
      <c r="L14" s="7"/>
      <c r="M14" s="7"/>
      <c r="N14" s="7"/>
      <c r="O14" s="7"/>
      <c r="P14" s="7"/>
    </row>
    <row r="15" spans="1:16" x14ac:dyDescent="0.2">
      <c r="A15" s="44" t="s">
        <v>31</v>
      </c>
      <c r="B15" s="44"/>
      <c r="C15" s="44"/>
      <c r="D15" s="32">
        <v>15</v>
      </c>
      <c r="E15" s="32">
        <v>10</v>
      </c>
      <c r="F15" s="32">
        <v>12</v>
      </c>
      <c r="G15" s="32">
        <v>3</v>
      </c>
      <c r="H15" s="32">
        <v>3</v>
      </c>
      <c r="I15" s="32">
        <v>3</v>
      </c>
      <c r="J15" s="34">
        <v>10</v>
      </c>
      <c r="K15" s="30">
        <f t="shared" si="0"/>
        <v>56</v>
      </c>
      <c r="L15" s="7"/>
      <c r="M15" s="7"/>
      <c r="N15" s="7"/>
      <c r="O15" s="7"/>
      <c r="P15" s="7"/>
    </row>
    <row r="16" spans="1:16" x14ac:dyDescent="0.2">
      <c r="A16" s="7"/>
      <c r="B16" s="7"/>
      <c r="C16" s="7"/>
      <c r="D16" s="7"/>
      <c r="E16" s="7"/>
      <c r="F16" s="7"/>
      <c r="G16" s="7"/>
      <c r="H16" s="7"/>
      <c r="I16" s="7"/>
      <c r="K16" s="7"/>
      <c r="L16" s="7"/>
      <c r="M16" s="7"/>
      <c r="N16" s="7"/>
      <c r="O16" s="7"/>
      <c r="P16" s="7"/>
    </row>
    <row r="17" spans="1:16" x14ac:dyDescent="0.2">
      <c r="A17" s="7"/>
      <c r="B17" s="7"/>
      <c r="C17" s="7"/>
      <c r="D17" s="7"/>
      <c r="E17" s="7"/>
      <c r="F17" s="7"/>
      <c r="G17" s="7"/>
      <c r="H17" s="7"/>
      <c r="I17" s="7"/>
      <c r="K17" s="7"/>
      <c r="L17" s="7"/>
      <c r="M17" s="7"/>
      <c r="N17" s="7"/>
      <c r="O17" s="7"/>
      <c r="P17" s="7"/>
    </row>
    <row r="18" spans="1:16" x14ac:dyDescent="0.2">
      <c r="A18" s="7"/>
      <c r="B18" s="7"/>
      <c r="C18" s="7"/>
      <c r="D18" s="7"/>
      <c r="E18" s="7"/>
      <c r="F18" s="7"/>
      <c r="G18" s="7"/>
      <c r="H18" s="7"/>
      <c r="I18" s="7"/>
      <c r="K18" s="7"/>
      <c r="L18" s="7"/>
      <c r="M18" s="7"/>
      <c r="N18" s="7"/>
      <c r="O18" s="7"/>
      <c r="P18" s="7"/>
    </row>
    <row r="19" spans="1:16" x14ac:dyDescent="0.2">
      <c r="A19" s="7"/>
      <c r="B19" s="7"/>
      <c r="C19" s="7"/>
      <c r="D19" s="7"/>
      <c r="E19" s="7"/>
      <c r="F19" s="7"/>
      <c r="G19" s="7"/>
      <c r="H19" s="7"/>
      <c r="I19" s="7"/>
      <c r="K19" s="7"/>
      <c r="L19" s="7"/>
      <c r="M19" s="7"/>
      <c r="N19" s="7"/>
      <c r="O19" s="7"/>
      <c r="P19" s="7"/>
    </row>
    <row r="20" spans="1:16" x14ac:dyDescent="0.2">
      <c r="A20" s="7"/>
      <c r="B20" s="7"/>
      <c r="C20" s="7"/>
      <c r="D20" s="7"/>
      <c r="E20" s="7"/>
      <c r="F20" s="7"/>
      <c r="G20" s="7"/>
      <c r="H20" s="7"/>
      <c r="I20" s="7"/>
      <c r="K20" s="7"/>
      <c r="L20" s="7"/>
      <c r="M20" s="7"/>
      <c r="N20" s="7"/>
      <c r="O20" s="7"/>
      <c r="P20" s="7"/>
    </row>
    <row r="21" spans="1:16" x14ac:dyDescent="0.2">
      <c r="A21" s="7"/>
      <c r="B21" s="7"/>
      <c r="C21" s="7"/>
      <c r="D21" s="7"/>
      <c r="E21" s="7"/>
      <c r="F21" s="7"/>
      <c r="G21" s="7"/>
      <c r="H21" s="7"/>
      <c r="I21" s="7"/>
      <c r="K21" s="7"/>
      <c r="L21" s="7"/>
      <c r="M21" s="7"/>
      <c r="N21" s="7"/>
      <c r="O21" s="7"/>
      <c r="P21" s="7"/>
    </row>
    <row r="22" spans="1:16" x14ac:dyDescent="0.2">
      <c r="A22" s="7"/>
      <c r="B22" s="7"/>
      <c r="C22" s="7"/>
      <c r="D22" s="7"/>
      <c r="E22" s="7"/>
      <c r="F22" s="7"/>
      <c r="G22" s="7"/>
      <c r="H22" s="7"/>
      <c r="I22" s="7"/>
      <c r="K22" s="7"/>
      <c r="L22" s="7"/>
      <c r="M22" s="7"/>
      <c r="N22" s="7"/>
      <c r="O22" s="7"/>
      <c r="P22" s="7"/>
    </row>
    <row r="23" spans="1:16" x14ac:dyDescent="0.2">
      <c r="A23" s="7"/>
      <c r="B23" s="7"/>
      <c r="C23" s="7"/>
      <c r="D23" s="7"/>
      <c r="E23" s="7"/>
      <c r="F23" s="7"/>
      <c r="G23" s="7"/>
      <c r="H23" s="7"/>
      <c r="I23" s="7"/>
      <c r="K23" s="7"/>
      <c r="L23" s="7"/>
      <c r="M23" s="7"/>
      <c r="N23" s="7"/>
      <c r="O23" s="7"/>
      <c r="P23" s="7"/>
    </row>
    <row r="24" spans="1:16" x14ac:dyDescent="0.2">
      <c r="A24" s="7"/>
      <c r="B24" s="7"/>
      <c r="C24" s="7"/>
      <c r="D24" s="7"/>
      <c r="E24" s="7"/>
      <c r="F24" s="7"/>
      <c r="G24" s="7"/>
      <c r="H24" s="7"/>
      <c r="I24" s="7"/>
      <c r="K24" s="7"/>
      <c r="L24" s="7"/>
      <c r="M24" s="7"/>
      <c r="N24" s="7"/>
      <c r="O24" s="7"/>
      <c r="P24" s="7"/>
    </row>
    <row r="25" spans="1:16" x14ac:dyDescent="0.2">
      <c r="A25" s="7"/>
      <c r="B25" s="7"/>
      <c r="C25" s="7"/>
      <c r="D25" s="7"/>
      <c r="E25" s="7"/>
      <c r="F25" s="7"/>
      <c r="G25" s="7"/>
      <c r="H25" s="7"/>
      <c r="I25" s="7"/>
      <c r="K25" s="7"/>
      <c r="L25" s="7"/>
      <c r="M25" s="7"/>
      <c r="N25" s="7"/>
      <c r="O25" s="7"/>
      <c r="P25" s="7"/>
    </row>
    <row r="26" spans="1:16" x14ac:dyDescent="0.2">
      <c r="A26" s="7"/>
      <c r="B26" s="7"/>
      <c r="C26" s="7"/>
      <c r="D26" s="7"/>
      <c r="E26" s="7"/>
      <c r="F26" s="7"/>
      <c r="G26" s="7"/>
      <c r="H26" s="7"/>
      <c r="I26" s="7"/>
      <c r="K26" s="7"/>
      <c r="L26" s="7"/>
      <c r="M26" s="7"/>
      <c r="N26" s="7"/>
      <c r="O26" s="7"/>
      <c r="P26" s="7"/>
    </row>
    <row r="27" spans="1:16" x14ac:dyDescent="0.2">
      <c r="A27" s="7"/>
      <c r="B27" s="7"/>
      <c r="C27" s="7"/>
      <c r="D27" s="7"/>
      <c r="E27" s="7"/>
      <c r="F27" s="7"/>
      <c r="G27" s="7"/>
      <c r="H27" s="7"/>
      <c r="I27" s="7"/>
      <c r="K27" s="7"/>
      <c r="L27" s="7"/>
      <c r="M27" s="7"/>
      <c r="N27" s="7"/>
      <c r="O27" s="7"/>
      <c r="P27" s="7"/>
    </row>
    <row r="28" spans="1:16" x14ac:dyDescent="0.2">
      <c r="A28" s="7"/>
      <c r="B28" s="7"/>
      <c r="C28" s="7"/>
      <c r="D28" s="7"/>
      <c r="E28" s="7"/>
      <c r="F28" s="7"/>
      <c r="G28" s="7"/>
      <c r="H28" s="7"/>
      <c r="I28" s="7"/>
      <c r="K28" s="7"/>
      <c r="L28" s="7"/>
      <c r="M28" s="7"/>
      <c r="N28" s="7"/>
      <c r="O28" s="7"/>
      <c r="P28" s="7"/>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K5" sqref="K5"/>
    </sheetView>
  </sheetViews>
  <sheetFormatPr defaultRowHeight="12.75" x14ac:dyDescent="0.2"/>
  <cols>
    <col min="10" max="10" width="9.85546875" style="35" bestFit="1" customWidth="1"/>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c r="J2" s="36"/>
    </row>
    <row r="3" spans="1:16" x14ac:dyDescent="0.2">
      <c r="A3" s="43"/>
      <c r="B3" s="43"/>
      <c r="C3" s="43"/>
      <c r="D3" s="22" t="s">
        <v>6</v>
      </c>
      <c r="E3" s="22" t="s">
        <v>7</v>
      </c>
      <c r="F3" s="22" t="s">
        <v>8</v>
      </c>
      <c r="G3" s="22" t="s">
        <v>9</v>
      </c>
      <c r="H3" s="22" t="s">
        <v>10</v>
      </c>
      <c r="I3" s="22" t="s">
        <v>11</v>
      </c>
      <c r="J3" s="33" t="s">
        <v>32</v>
      </c>
      <c r="K3" s="23" t="s">
        <v>17</v>
      </c>
      <c r="L3" s="6"/>
      <c r="M3" s="6"/>
      <c r="N3" s="6"/>
      <c r="O3" s="6"/>
      <c r="P3" s="6"/>
    </row>
    <row r="4" spans="1:16" x14ac:dyDescent="0.2">
      <c r="A4" s="45" t="s">
        <v>20</v>
      </c>
      <c r="B4" s="45"/>
      <c r="C4" s="45"/>
      <c r="D4" s="32">
        <v>18</v>
      </c>
      <c r="E4" s="32">
        <v>15</v>
      </c>
      <c r="F4" s="32">
        <v>16</v>
      </c>
      <c r="G4" s="32">
        <v>4</v>
      </c>
      <c r="H4" s="32">
        <v>3</v>
      </c>
      <c r="I4" s="32">
        <v>3</v>
      </c>
      <c r="J4" s="34">
        <v>10</v>
      </c>
      <c r="K4" s="30">
        <f>SUM(D4:J4)</f>
        <v>69</v>
      </c>
      <c r="L4" s="7"/>
      <c r="M4" s="7"/>
      <c r="N4" s="7"/>
      <c r="O4" s="7"/>
      <c r="P4" s="7"/>
    </row>
    <row r="5" spans="1:16" x14ac:dyDescent="0.2">
      <c r="A5" s="44" t="s">
        <v>21</v>
      </c>
      <c r="B5" s="44"/>
      <c r="C5" s="44"/>
      <c r="D5" s="32">
        <v>24</v>
      </c>
      <c r="E5" s="32">
        <v>15</v>
      </c>
      <c r="F5" s="32">
        <v>20</v>
      </c>
      <c r="G5" s="32">
        <v>3</v>
      </c>
      <c r="H5" s="32">
        <v>4</v>
      </c>
      <c r="I5" s="32">
        <v>4</v>
      </c>
      <c r="J5" s="34">
        <v>10</v>
      </c>
      <c r="K5" s="30">
        <f t="shared" ref="K5:K15" si="0">SUM(D5:J5)</f>
        <v>80</v>
      </c>
      <c r="L5" s="7"/>
      <c r="M5" s="7"/>
      <c r="N5" s="7"/>
      <c r="O5" s="7"/>
      <c r="P5" s="7"/>
    </row>
    <row r="6" spans="1:16" x14ac:dyDescent="0.2">
      <c r="A6" s="44" t="s">
        <v>22</v>
      </c>
      <c r="B6" s="44"/>
      <c r="C6" s="44"/>
      <c r="D6" s="32">
        <v>18</v>
      </c>
      <c r="E6" s="32">
        <v>10</v>
      </c>
      <c r="F6" s="32">
        <v>12</v>
      </c>
      <c r="G6" s="32">
        <v>4</v>
      </c>
      <c r="H6" s="32">
        <v>3</v>
      </c>
      <c r="I6" s="32">
        <v>2</v>
      </c>
      <c r="J6" s="34">
        <v>10</v>
      </c>
      <c r="K6" s="30">
        <f t="shared" si="0"/>
        <v>59</v>
      </c>
      <c r="L6" s="7"/>
      <c r="M6" s="7"/>
      <c r="N6" s="7"/>
      <c r="O6" s="7"/>
      <c r="P6" s="7"/>
    </row>
    <row r="7" spans="1:16" x14ac:dyDescent="0.2">
      <c r="A7" s="44" t="s">
        <v>23</v>
      </c>
      <c r="B7" s="44"/>
      <c r="C7" s="44"/>
      <c r="D7" s="32">
        <v>24</v>
      </c>
      <c r="E7" s="32">
        <v>20</v>
      </c>
      <c r="F7" s="32">
        <v>16</v>
      </c>
      <c r="G7" s="32">
        <v>3</v>
      </c>
      <c r="H7" s="32">
        <v>3</v>
      </c>
      <c r="I7" s="32">
        <v>4</v>
      </c>
      <c r="J7" s="34">
        <v>10</v>
      </c>
      <c r="K7" s="30">
        <f t="shared" si="0"/>
        <v>80</v>
      </c>
      <c r="L7" s="7"/>
      <c r="M7" s="7"/>
      <c r="N7" s="7"/>
      <c r="O7" s="7"/>
      <c r="P7" s="7"/>
    </row>
    <row r="8" spans="1:16" x14ac:dyDescent="0.2">
      <c r="A8" s="44" t="s">
        <v>24</v>
      </c>
      <c r="B8" s="44"/>
      <c r="C8" s="44"/>
      <c r="D8" s="32">
        <v>24</v>
      </c>
      <c r="E8" s="32">
        <v>15</v>
      </c>
      <c r="F8" s="32">
        <v>12</v>
      </c>
      <c r="G8" s="32">
        <v>3</v>
      </c>
      <c r="H8" s="32">
        <v>3</v>
      </c>
      <c r="I8" s="32">
        <v>2</v>
      </c>
      <c r="J8" s="34">
        <v>10</v>
      </c>
      <c r="K8" s="30">
        <f t="shared" si="0"/>
        <v>69</v>
      </c>
      <c r="L8" s="7"/>
      <c r="M8" s="7"/>
      <c r="N8" s="7"/>
      <c r="O8" s="7"/>
      <c r="P8" s="7"/>
    </row>
    <row r="9" spans="1:16" x14ac:dyDescent="0.2">
      <c r="A9" s="44" t="s">
        <v>25</v>
      </c>
      <c r="B9" s="44"/>
      <c r="C9" s="44"/>
      <c r="D9" s="32">
        <v>18</v>
      </c>
      <c r="E9" s="32">
        <v>15</v>
      </c>
      <c r="F9" s="32">
        <v>16</v>
      </c>
      <c r="G9" s="32">
        <v>3</v>
      </c>
      <c r="H9" s="32">
        <v>3</v>
      </c>
      <c r="I9" s="32">
        <v>3</v>
      </c>
      <c r="J9" s="34">
        <v>10</v>
      </c>
      <c r="K9" s="30">
        <f t="shared" si="0"/>
        <v>68</v>
      </c>
      <c r="L9" s="7"/>
      <c r="M9" s="7"/>
      <c r="N9" s="7"/>
      <c r="O9" s="7"/>
      <c r="P9" s="7"/>
    </row>
    <row r="10" spans="1:16" x14ac:dyDescent="0.2">
      <c r="A10" s="44" t="s">
        <v>26</v>
      </c>
      <c r="B10" s="44"/>
      <c r="C10" s="44"/>
      <c r="D10" s="32">
        <v>18</v>
      </c>
      <c r="E10" s="32">
        <v>20</v>
      </c>
      <c r="F10" s="32">
        <v>20</v>
      </c>
      <c r="G10" s="32">
        <v>3</v>
      </c>
      <c r="H10" s="32">
        <v>4</v>
      </c>
      <c r="I10" s="32">
        <v>4</v>
      </c>
      <c r="J10" s="34">
        <v>10</v>
      </c>
      <c r="K10" s="30">
        <f t="shared" si="0"/>
        <v>79</v>
      </c>
      <c r="L10" s="7"/>
      <c r="M10" s="7"/>
      <c r="N10" s="7"/>
      <c r="O10" s="7"/>
      <c r="P10" s="7"/>
    </row>
    <row r="11" spans="1:16" x14ac:dyDescent="0.2">
      <c r="A11" s="44" t="s">
        <v>27</v>
      </c>
      <c r="B11" s="44"/>
      <c r="C11" s="44"/>
      <c r="D11" s="32">
        <v>18</v>
      </c>
      <c r="E11" s="32">
        <v>15</v>
      </c>
      <c r="F11" s="32">
        <v>12</v>
      </c>
      <c r="G11" s="32">
        <v>4</v>
      </c>
      <c r="H11" s="32">
        <v>4</v>
      </c>
      <c r="I11" s="32">
        <v>4</v>
      </c>
      <c r="J11" s="34">
        <v>10</v>
      </c>
      <c r="K11" s="30">
        <f t="shared" si="0"/>
        <v>67</v>
      </c>
      <c r="L11" s="7"/>
      <c r="M11" s="7"/>
      <c r="N11" s="7"/>
      <c r="O11" s="7"/>
      <c r="P11" s="7"/>
    </row>
    <row r="12" spans="1:16" x14ac:dyDescent="0.2">
      <c r="A12" s="44" t="s">
        <v>28</v>
      </c>
      <c r="B12" s="44"/>
      <c r="C12" s="44"/>
      <c r="D12" s="32">
        <v>18</v>
      </c>
      <c r="E12" s="32">
        <v>15</v>
      </c>
      <c r="F12" s="32">
        <v>8</v>
      </c>
      <c r="G12" s="32">
        <v>4</v>
      </c>
      <c r="H12" s="32">
        <v>3</v>
      </c>
      <c r="I12" s="32">
        <v>2</v>
      </c>
      <c r="J12" s="34">
        <v>10</v>
      </c>
      <c r="K12" s="30">
        <f t="shared" si="0"/>
        <v>60</v>
      </c>
      <c r="L12" s="7"/>
      <c r="M12" s="7"/>
      <c r="N12" s="7"/>
      <c r="O12" s="7"/>
      <c r="P12" s="7"/>
    </row>
    <row r="13" spans="1:16" x14ac:dyDescent="0.2">
      <c r="A13" s="44" t="s">
        <v>29</v>
      </c>
      <c r="B13" s="44"/>
      <c r="C13" s="44"/>
      <c r="D13" s="32">
        <v>12</v>
      </c>
      <c r="E13" s="32">
        <v>15</v>
      </c>
      <c r="F13" s="32">
        <v>12</v>
      </c>
      <c r="G13" s="32">
        <v>4</v>
      </c>
      <c r="H13" s="32">
        <v>3</v>
      </c>
      <c r="I13" s="32">
        <v>4</v>
      </c>
      <c r="J13" s="34">
        <v>10</v>
      </c>
      <c r="K13" s="30">
        <f t="shared" si="0"/>
        <v>60</v>
      </c>
      <c r="L13" s="7"/>
      <c r="M13" s="7"/>
      <c r="N13" s="7"/>
      <c r="O13" s="7"/>
      <c r="P13" s="7"/>
    </row>
    <row r="14" spans="1:16" x14ac:dyDescent="0.2">
      <c r="A14" s="44" t="s">
        <v>30</v>
      </c>
      <c r="B14" s="44"/>
      <c r="C14" s="44"/>
      <c r="D14" s="32">
        <v>24</v>
      </c>
      <c r="E14" s="32">
        <v>20</v>
      </c>
      <c r="F14" s="32">
        <v>12</v>
      </c>
      <c r="G14" s="32">
        <v>3</v>
      </c>
      <c r="H14" s="32">
        <v>3</v>
      </c>
      <c r="I14" s="32">
        <v>4</v>
      </c>
      <c r="J14" s="34">
        <v>10</v>
      </c>
      <c r="K14" s="30">
        <f>SUM(D14:J14)</f>
        <v>76</v>
      </c>
      <c r="L14" s="7"/>
      <c r="M14" s="7"/>
      <c r="N14" s="7"/>
      <c r="O14" s="7"/>
      <c r="P14" s="7"/>
    </row>
    <row r="15" spans="1:16" x14ac:dyDescent="0.2">
      <c r="A15" s="44" t="s">
        <v>31</v>
      </c>
      <c r="B15" s="44"/>
      <c r="C15" s="44"/>
      <c r="D15" s="32">
        <v>18</v>
      </c>
      <c r="E15" s="32">
        <v>10</v>
      </c>
      <c r="F15" s="32">
        <v>8</v>
      </c>
      <c r="G15" s="32">
        <v>2</v>
      </c>
      <c r="H15" s="32">
        <v>2</v>
      </c>
      <c r="I15" s="32">
        <v>2</v>
      </c>
      <c r="J15" s="34">
        <v>10</v>
      </c>
      <c r="K15" s="30">
        <f t="shared" si="0"/>
        <v>52</v>
      </c>
      <c r="L15" s="7"/>
      <c r="M15" s="7"/>
      <c r="N15" s="7"/>
      <c r="O15" s="7"/>
      <c r="P15" s="7"/>
    </row>
    <row r="16" spans="1:16" x14ac:dyDescent="0.2">
      <c r="A16" s="7"/>
      <c r="B16" s="7"/>
      <c r="C16" s="7"/>
      <c r="D16" s="7"/>
      <c r="E16" s="7"/>
      <c r="F16" s="7"/>
      <c r="G16" s="7"/>
      <c r="H16" s="7"/>
      <c r="I16" s="7"/>
      <c r="K16" s="7"/>
      <c r="L16" s="7"/>
      <c r="M16" s="7"/>
      <c r="N16" s="7"/>
      <c r="O16" s="7"/>
      <c r="P16" s="7"/>
    </row>
    <row r="17" spans="1:16" x14ac:dyDescent="0.2">
      <c r="A17" s="7"/>
      <c r="B17" s="7"/>
      <c r="C17" s="7"/>
      <c r="D17" s="7"/>
      <c r="E17" s="7"/>
      <c r="F17" s="7"/>
      <c r="G17" s="7"/>
      <c r="H17" s="7"/>
      <c r="I17" s="7"/>
      <c r="K17" s="7"/>
      <c r="L17" s="7"/>
      <c r="M17" s="7"/>
      <c r="N17" s="7"/>
      <c r="O17" s="7"/>
      <c r="P17" s="7"/>
    </row>
    <row r="18" spans="1:16" x14ac:dyDescent="0.2">
      <c r="A18" s="7"/>
      <c r="B18" s="7"/>
      <c r="C18" s="7"/>
      <c r="D18" s="7"/>
      <c r="E18" s="7"/>
      <c r="F18" s="7"/>
      <c r="G18" s="7"/>
      <c r="H18" s="7"/>
      <c r="I18" s="7"/>
      <c r="K18" s="7"/>
      <c r="L18" s="7"/>
      <c r="M18" s="7"/>
      <c r="N18" s="7"/>
      <c r="O18" s="7"/>
      <c r="P18" s="7"/>
    </row>
    <row r="19" spans="1:16" x14ac:dyDescent="0.2">
      <c r="A19" s="7"/>
      <c r="B19" s="7"/>
      <c r="C19" s="7"/>
      <c r="D19" s="7"/>
      <c r="E19" s="7"/>
      <c r="F19" s="7"/>
      <c r="G19" s="7"/>
      <c r="H19" s="7"/>
      <c r="I19" s="7"/>
      <c r="K19" s="7"/>
      <c r="L19" s="7"/>
      <c r="M19" s="7"/>
      <c r="N19" s="7"/>
      <c r="O19" s="7"/>
      <c r="P19" s="7"/>
    </row>
    <row r="20" spans="1:16" x14ac:dyDescent="0.2">
      <c r="A20" s="7"/>
      <c r="B20" s="7"/>
      <c r="C20" s="7"/>
      <c r="D20" s="7"/>
      <c r="E20" s="7"/>
      <c r="F20" s="7"/>
      <c r="G20" s="7"/>
      <c r="H20" s="7"/>
      <c r="I20" s="7"/>
      <c r="K20" s="7"/>
      <c r="L20" s="7"/>
      <c r="M20" s="7"/>
      <c r="N20" s="7"/>
      <c r="O20" s="7"/>
      <c r="P20" s="7"/>
    </row>
    <row r="21" spans="1:16" x14ac:dyDescent="0.2">
      <c r="A21" s="7"/>
      <c r="B21" s="7"/>
      <c r="C21" s="7"/>
      <c r="D21" s="7"/>
      <c r="E21" s="7"/>
      <c r="F21" s="7"/>
      <c r="G21" s="7"/>
      <c r="H21" s="7"/>
      <c r="I21" s="7"/>
      <c r="K21" s="7"/>
      <c r="L21" s="7"/>
      <c r="M21" s="7"/>
      <c r="N21" s="7"/>
      <c r="O21" s="7"/>
      <c r="P21" s="7"/>
    </row>
    <row r="22" spans="1:16" x14ac:dyDescent="0.2">
      <c r="A22" s="7"/>
      <c r="B22" s="7"/>
      <c r="C22" s="7"/>
      <c r="D22" s="7"/>
      <c r="E22" s="7"/>
      <c r="F22" s="7"/>
      <c r="G22" s="7"/>
      <c r="H22" s="7"/>
      <c r="I22" s="7"/>
      <c r="K22" s="7"/>
      <c r="L22" s="7"/>
      <c r="M22" s="7"/>
      <c r="N22" s="7"/>
      <c r="O22" s="7"/>
      <c r="P22" s="7"/>
    </row>
    <row r="23" spans="1:16" x14ac:dyDescent="0.2">
      <c r="A23" s="7"/>
      <c r="B23" s="7"/>
      <c r="C23" s="7"/>
      <c r="D23" s="7"/>
      <c r="E23" s="7"/>
      <c r="F23" s="7"/>
      <c r="G23" s="7"/>
      <c r="H23" s="7"/>
      <c r="I23" s="7"/>
      <c r="K23" s="7"/>
      <c r="L23" s="7"/>
      <c r="M23" s="7"/>
      <c r="N23" s="7"/>
      <c r="O23" s="7"/>
      <c r="P23" s="7"/>
    </row>
    <row r="24" spans="1:16" x14ac:dyDescent="0.2">
      <c r="A24" s="7"/>
      <c r="B24" s="7"/>
      <c r="C24" s="7"/>
      <c r="D24" s="7"/>
      <c r="E24" s="7"/>
      <c r="F24" s="7"/>
      <c r="G24" s="7"/>
      <c r="H24" s="7"/>
      <c r="I24" s="7"/>
      <c r="K24" s="7"/>
      <c r="L24" s="7"/>
      <c r="M24" s="7"/>
      <c r="N24" s="7"/>
      <c r="O24" s="7"/>
      <c r="P24" s="7"/>
    </row>
    <row r="25" spans="1:16" x14ac:dyDescent="0.2">
      <c r="A25" s="7"/>
      <c r="B25" s="7"/>
      <c r="C25" s="7"/>
      <c r="D25" s="7"/>
      <c r="E25" s="7"/>
      <c r="F25" s="7"/>
      <c r="G25" s="7"/>
      <c r="H25" s="7"/>
      <c r="I25" s="7"/>
      <c r="K25" s="7"/>
      <c r="L25" s="7"/>
      <c r="M25" s="7"/>
      <c r="N25" s="7"/>
      <c r="O25" s="7"/>
      <c r="P25" s="7"/>
    </row>
    <row r="26" spans="1:16" x14ac:dyDescent="0.2">
      <c r="A26" s="7"/>
      <c r="B26" s="7"/>
      <c r="C26" s="7"/>
      <c r="D26" s="7"/>
      <c r="E26" s="7"/>
      <c r="F26" s="7"/>
      <c r="G26" s="7"/>
      <c r="H26" s="7"/>
      <c r="I26" s="7"/>
      <c r="K26" s="7"/>
      <c r="L26" s="7"/>
      <c r="M26" s="7"/>
      <c r="N26" s="7"/>
      <c r="O26" s="7"/>
      <c r="P26" s="7"/>
    </row>
    <row r="27" spans="1:16" x14ac:dyDescent="0.2">
      <c r="A27" s="7"/>
      <c r="B27" s="7"/>
      <c r="C27" s="7"/>
      <c r="D27" s="7"/>
      <c r="E27" s="7"/>
      <c r="F27" s="7"/>
      <c r="G27" s="7"/>
      <c r="H27" s="7"/>
      <c r="I27" s="7"/>
      <c r="K27" s="7"/>
      <c r="L27" s="7"/>
      <c r="M27" s="7"/>
      <c r="N27" s="7"/>
      <c r="O27" s="7"/>
      <c r="P27" s="7"/>
    </row>
    <row r="28" spans="1:16" x14ac:dyDescent="0.2">
      <c r="A28" s="7"/>
      <c r="B28" s="7"/>
      <c r="C28" s="7"/>
      <c r="D28" s="7"/>
      <c r="E28" s="7"/>
      <c r="F28" s="7"/>
      <c r="G28" s="7"/>
      <c r="H28" s="7"/>
      <c r="I28" s="7"/>
      <c r="K28" s="7"/>
      <c r="L28" s="7"/>
      <c r="M28" s="7"/>
      <c r="N28" s="7"/>
      <c r="O28" s="7"/>
      <c r="P28" s="7"/>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M7" sqref="M7"/>
    </sheetView>
  </sheetViews>
  <sheetFormatPr defaultRowHeight="12.75" x14ac:dyDescent="0.2"/>
  <cols>
    <col min="10" max="10" width="9.85546875" style="35" bestFit="1" customWidth="1"/>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c r="J2" s="36"/>
    </row>
    <row r="3" spans="1:16" x14ac:dyDescent="0.2">
      <c r="A3" s="43"/>
      <c r="B3" s="43"/>
      <c r="C3" s="43"/>
      <c r="D3" s="22" t="s">
        <v>6</v>
      </c>
      <c r="E3" s="22" t="s">
        <v>7</v>
      </c>
      <c r="F3" s="22" t="s">
        <v>8</v>
      </c>
      <c r="G3" s="22" t="s">
        <v>9</v>
      </c>
      <c r="H3" s="22" t="s">
        <v>10</v>
      </c>
      <c r="I3" s="22" t="s">
        <v>11</v>
      </c>
      <c r="J3" s="33" t="s">
        <v>32</v>
      </c>
      <c r="K3" s="23" t="s">
        <v>17</v>
      </c>
      <c r="L3" s="6"/>
      <c r="M3" s="6"/>
      <c r="N3" s="6"/>
      <c r="O3" s="6"/>
      <c r="P3" s="6"/>
    </row>
    <row r="4" spans="1:16" x14ac:dyDescent="0.2">
      <c r="A4" s="45" t="s">
        <v>20</v>
      </c>
      <c r="B4" s="45"/>
      <c r="C4" s="45"/>
      <c r="D4" s="32">
        <v>12</v>
      </c>
      <c r="E4" s="32">
        <v>15</v>
      </c>
      <c r="F4" s="32">
        <v>12</v>
      </c>
      <c r="G4" s="32">
        <v>2</v>
      </c>
      <c r="H4" s="32">
        <v>3</v>
      </c>
      <c r="I4" s="32">
        <v>2</v>
      </c>
      <c r="J4" s="34">
        <v>10</v>
      </c>
      <c r="K4" s="30">
        <f>SUM(D4:J4)</f>
        <v>56</v>
      </c>
      <c r="L4" s="7"/>
      <c r="M4" s="7"/>
      <c r="N4" s="7"/>
      <c r="O4" s="7"/>
      <c r="P4" s="7"/>
    </row>
    <row r="5" spans="1:16" x14ac:dyDescent="0.2">
      <c r="A5" s="44" t="s">
        <v>21</v>
      </c>
      <c r="B5" s="44"/>
      <c r="C5" s="44"/>
      <c r="D5" s="32">
        <v>30</v>
      </c>
      <c r="E5" s="32">
        <v>25</v>
      </c>
      <c r="F5" s="32">
        <v>20</v>
      </c>
      <c r="G5" s="32">
        <v>5</v>
      </c>
      <c r="H5" s="32">
        <v>5</v>
      </c>
      <c r="I5" s="32">
        <v>5</v>
      </c>
      <c r="J5" s="34">
        <v>10</v>
      </c>
      <c r="K5" s="30">
        <f t="shared" ref="K5:K15" si="0">SUM(D5:J5)</f>
        <v>100</v>
      </c>
      <c r="L5" s="7"/>
      <c r="M5" s="7"/>
      <c r="N5" s="7"/>
      <c r="O5" s="7"/>
      <c r="P5" s="7"/>
    </row>
    <row r="6" spans="1:16" x14ac:dyDescent="0.2">
      <c r="A6" s="44" t="s">
        <v>22</v>
      </c>
      <c r="B6" s="44"/>
      <c r="C6" s="44"/>
      <c r="D6" s="32">
        <v>18</v>
      </c>
      <c r="E6" s="32">
        <v>15</v>
      </c>
      <c r="F6" s="32">
        <v>12</v>
      </c>
      <c r="G6" s="32">
        <v>5</v>
      </c>
      <c r="H6" s="32">
        <v>3</v>
      </c>
      <c r="I6" s="32">
        <v>3</v>
      </c>
      <c r="J6" s="34">
        <v>10</v>
      </c>
      <c r="K6" s="30">
        <f t="shared" si="0"/>
        <v>66</v>
      </c>
      <c r="L6" s="7"/>
      <c r="M6" s="7"/>
      <c r="N6" s="7"/>
      <c r="O6" s="7"/>
      <c r="P6" s="7"/>
    </row>
    <row r="7" spans="1:16" x14ac:dyDescent="0.2">
      <c r="A7" s="44" t="s">
        <v>23</v>
      </c>
      <c r="B7" s="44"/>
      <c r="C7" s="44"/>
      <c r="D7" s="32">
        <v>18</v>
      </c>
      <c r="E7" s="32">
        <v>15</v>
      </c>
      <c r="F7" s="32">
        <v>12</v>
      </c>
      <c r="G7" s="32">
        <v>4</v>
      </c>
      <c r="H7" s="32">
        <v>3</v>
      </c>
      <c r="I7" s="32">
        <v>2</v>
      </c>
      <c r="J7" s="34">
        <v>10</v>
      </c>
      <c r="K7" s="30">
        <f t="shared" si="0"/>
        <v>64</v>
      </c>
      <c r="L7" s="7"/>
      <c r="M7" s="7"/>
      <c r="N7" s="7"/>
      <c r="O7" s="7"/>
      <c r="P7" s="7"/>
    </row>
    <row r="8" spans="1:16" x14ac:dyDescent="0.2">
      <c r="A8" s="44" t="s">
        <v>24</v>
      </c>
      <c r="B8" s="44"/>
      <c r="C8" s="44"/>
      <c r="D8" s="32">
        <v>18</v>
      </c>
      <c r="E8" s="32">
        <v>15</v>
      </c>
      <c r="F8" s="32">
        <v>12</v>
      </c>
      <c r="G8" s="32">
        <v>4</v>
      </c>
      <c r="H8" s="32">
        <v>3</v>
      </c>
      <c r="I8" s="32">
        <v>3</v>
      </c>
      <c r="J8" s="34">
        <v>10</v>
      </c>
      <c r="K8" s="30">
        <f t="shared" si="0"/>
        <v>65</v>
      </c>
      <c r="L8" s="7"/>
      <c r="M8" s="7"/>
      <c r="N8" s="7"/>
      <c r="O8" s="7"/>
      <c r="P8" s="7"/>
    </row>
    <row r="9" spans="1:16" x14ac:dyDescent="0.2">
      <c r="A9" s="44" t="s">
        <v>25</v>
      </c>
      <c r="B9" s="44"/>
      <c r="C9" s="44"/>
      <c r="D9" s="32">
        <v>24</v>
      </c>
      <c r="E9" s="32">
        <v>20</v>
      </c>
      <c r="F9" s="32">
        <v>16</v>
      </c>
      <c r="G9" s="32">
        <v>5</v>
      </c>
      <c r="H9" s="32">
        <v>4</v>
      </c>
      <c r="I9" s="32">
        <v>5</v>
      </c>
      <c r="J9" s="34">
        <v>10</v>
      </c>
      <c r="K9" s="30">
        <f t="shared" si="0"/>
        <v>84</v>
      </c>
      <c r="L9" s="7"/>
      <c r="M9" s="7"/>
      <c r="N9" s="7"/>
      <c r="O9" s="7"/>
      <c r="P9" s="7"/>
    </row>
    <row r="10" spans="1:16" x14ac:dyDescent="0.2">
      <c r="A10" s="44" t="s">
        <v>26</v>
      </c>
      <c r="B10" s="44"/>
      <c r="C10" s="44"/>
      <c r="D10" s="32">
        <v>18</v>
      </c>
      <c r="E10" s="32">
        <v>15</v>
      </c>
      <c r="F10" s="32">
        <v>12</v>
      </c>
      <c r="G10" s="32">
        <v>4</v>
      </c>
      <c r="H10" s="32">
        <v>4</v>
      </c>
      <c r="I10" s="32">
        <v>3</v>
      </c>
      <c r="J10" s="34">
        <v>10</v>
      </c>
      <c r="K10" s="30">
        <f t="shared" si="0"/>
        <v>66</v>
      </c>
      <c r="L10" s="7"/>
      <c r="M10" s="7"/>
      <c r="N10" s="7"/>
      <c r="O10" s="7"/>
      <c r="P10" s="7"/>
    </row>
    <row r="11" spans="1:16" x14ac:dyDescent="0.2">
      <c r="A11" s="44" t="s">
        <v>27</v>
      </c>
      <c r="B11" s="44"/>
      <c r="C11" s="44"/>
      <c r="D11" s="32">
        <v>18</v>
      </c>
      <c r="E11" s="32">
        <v>10</v>
      </c>
      <c r="F11" s="32">
        <v>12</v>
      </c>
      <c r="G11" s="32">
        <v>5</v>
      </c>
      <c r="H11" s="32">
        <v>3</v>
      </c>
      <c r="I11" s="32">
        <v>3</v>
      </c>
      <c r="J11" s="34">
        <v>10</v>
      </c>
      <c r="K11" s="30">
        <f t="shared" si="0"/>
        <v>61</v>
      </c>
      <c r="L11" s="7"/>
      <c r="M11" s="7"/>
      <c r="N11" s="7"/>
      <c r="O11" s="7"/>
      <c r="P11" s="7"/>
    </row>
    <row r="12" spans="1:16" x14ac:dyDescent="0.2">
      <c r="A12" s="44" t="s">
        <v>28</v>
      </c>
      <c r="B12" s="44"/>
      <c r="C12" s="44"/>
      <c r="D12" s="32">
        <v>18</v>
      </c>
      <c r="E12" s="32">
        <v>25</v>
      </c>
      <c r="F12" s="32">
        <v>16</v>
      </c>
      <c r="G12" s="32">
        <v>5</v>
      </c>
      <c r="H12" s="32">
        <v>5</v>
      </c>
      <c r="I12" s="32">
        <v>0</v>
      </c>
      <c r="J12" s="34">
        <v>10</v>
      </c>
      <c r="K12" s="30">
        <f t="shared" si="0"/>
        <v>79</v>
      </c>
      <c r="L12" s="7"/>
      <c r="M12" s="7"/>
      <c r="N12" s="7"/>
      <c r="O12" s="7"/>
      <c r="P12" s="7"/>
    </row>
    <row r="13" spans="1:16" x14ac:dyDescent="0.2">
      <c r="A13" s="44" t="s">
        <v>29</v>
      </c>
      <c r="B13" s="44"/>
      <c r="C13" s="44"/>
      <c r="D13" s="32">
        <v>30</v>
      </c>
      <c r="E13" s="32">
        <v>25</v>
      </c>
      <c r="F13" s="32">
        <v>20</v>
      </c>
      <c r="G13" s="32">
        <v>5</v>
      </c>
      <c r="H13" s="32">
        <v>5</v>
      </c>
      <c r="I13" s="32">
        <v>5</v>
      </c>
      <c r="J13" s="34">
        <v>10</v>
      </c>
      <c r="K13" s="30">
        <f t="shared" si="0"/>
        <v>100</v>
      </c>
      <c r="L13" s="7"/>
      <c r="M13" s="7"/>
      <c r="N13" s="7"/>
      <c r="O13" s="7"/>
      <c r="P13" s="7"/>
    </row>
    <row r="14" spans="1:16" x14ac:dyDescent="0.2">
      <c r="A14" s="44" t="s">
        <v>30</v>
      </c>
      <c r="B14" s="44"/>
      <c r="C14" s="44"/>
      <c r="D14" s="32">
        <v>18</v>
      </c>
      <c r="E14" s="32">
        <v>25</v>
      </c>
      <c r="F14" s="32">
        <v>16</v>
      </c>
      <c r="G14" s="32">
        <v>5</v>
      </c>
      <c r="H14" s="32">
        <v>3</v>
      </c>
      <c r="I14" s="32">
        <v>5</v>
      </c>
      <c r="J14" s="34">
        <v>10</v>
      </c>
      <c r="K14" s="30">
        <f>SUM(D14:J14)</f>
        <v>82</v>
      </c>
      <c r="L14" s="7"/>
      <c r="M14" s="7"/>
      <c r="N14" s="7"/>
      <c r="O14" s="7"/>
      <c r="P14" s="7"/>
    </row>
    <row r="15" spans="1:16" x14ac:dyDescent="0.2">
      <c r="A15" s="44" t="s">
        <v>31</v>
      </c>
      <c r="B15" s="44"/>
      <c r="C15" s="44"/>
      <c r="D15" s="32">
        <v>12</v>
      </c>
      <c r="E15" s="32">
        <v>10</v>
      </c>
      <c r="F15" s="32">
        <v>12</v>
      </c>
      <c r="G15" s="32">
        <v>3</v>
      </c>
      <c r="H15" s="32">
        <v>2</v>
      </c>
      <c r="I15" s="32">
        <v>2</v>
      </c>
      <c r="J15" s="34">
        <v>10</v>
      </c>
      <c r="K15" s="30">
        <f t="shared" si="0"/>
        <v>51</v>
      </c>
      <c r="L15" s="7"/>
      <c r="M15" s="7"/>
      <c r="N15" s="7"/>
      <c r="O15" s="7"/>
      <c r="P15" s="7"/>
    </row>
    <row r="16" spans="1:16" x14ac:dyDescent="0.2">
      <c r="A16" s="7"/>
      <c r="B16" s="7"/>
      <c r="C16" s="7"/>
      <c r="D16" s="7"/>
      <c r="E16" s="7"/>
      <c r="F16" s="7"/>
      <c r="G16" s="7"/>
      <c r="H16" s="7"/>
      <c r="I16" s="7"/>
      <c r="K16" s="7"/>
      <c r="L16" s="7"/>
      <c r="M16" s="7"/>
      <c r="N16" s="7"/>
      <c r="O16" s="7"/>
      <c r="P16" s="7"/>
    </row>
    <row r="17" spans="1:16" x14ac:dyDescent="0.2">
      <c r="A17" s="7"/>
      <c r="B17" s="7"/>
      <c r="C17" s="7"/>
      <c r="D17" s="7"/>
      <c r="E17" s="7"/>
      <c r="F17" s="7"/>
      <c r="G17" s="7"/>
      <c r="H17" s="7"/>
      <c r="I17" s="7"/>
      <c r="K17" s="7"/>
      <c r="L17" s="7"/>
      <c r="M17" s="7"/>
      <c r="N17" s="7"/>
      <c r="O17" s="7"/>
      <c r="P17" s="7"/>
    </row>
    <row r="18" spans="1:16" x14ac:dyDescent="0.2">
      <c r="A18" s="7"/>
      <c r="B18" s="7"/>
      <c r="C18" s="7"/>
      <c r="D18" s="7"/>
      <c r="E18" s="7"/>
      <c r="F18" s="7"/>
      <c r="G18" s="7"/>
      <c r="H18" s="7"/>
      <c r="I18" s="7"/>
      <c r="K18" s="7"/>
      <c r="L18" s="7"/>
      <c r="M18" s="7"/>
      <c r="N18" s="7"/>
      <c r="O18" s="7"/>
      <c r="P18" s="7"/>
    </row>
    <row r="19" spans="1:16" x14ac:dyDescent="0.2">
      <c r="A19" s="7"/>
      <c r="B19" s="7"/>
      <c r="C19" s="7"/>
      <c r="D19" s="7"/>
      <c r="E19" s="7"/>
      <c r="F19" s="7"/>
      <c r="G19" s="7"/>
      <c r="H19" s="7"/>
      <c r="I19" s="7"/>
      <c r="K19" s="7"/>
      <c r="L19" s="7"/>
      <c r="M19" s="7"/>
      <c r="N19" s="7"/>
      <c r="O19" s="7"/>
      <c r="P19" s="7"/>
    </row>
    <row r="20" spans="1:16" x14ac:dyDescent="0.2">
      <c r="A20" s="7"/>
      <c r="B20" s="7"/>
      <c r="C20" s="7"/>
      <c r="D20" s="7"/>
      <c r="E20" s="7"/>
      <c r="F20" s="7"/>
      <c r="G20" s="7"/>
      <c r="H20" s="7"/>
      <c r="I20" s="7"/>
      <c r="K20" s="7"/>
      <c r="L20" s="7"/>
      <c r="M20" s="7"/>
      <c r="N20" s="7"/>
      <c r="O20" s="7"/>
      <c r="P20" s="7"/>
    </row>
    <row r="21" spans="1:16" x14ac:dyDescent="0.2">
      <c r="A21" s="7"/>
      <c r="B21" s="7"/>
      <c r="C21" s="7"/>
      <c r="D21" s="7"/>
      <c r="E21" s="7"/>
      <c r="F21" s="7"/>
      <c r="G21" s="7"/>
      <c r="H21" s="7"/>
      <c r="I21" s="7"/>
      <c r="K21" s="7"/>
      <c r="L21" s="7"/>
      <c r="M21" s="7"/>
      <c r="N21" s="7"/>
      <c r="O21" s="7"/>
      <c r="P21" s="7"/>
    </row>
    <row r="22" spans="1:16" x14ac:dyDescent="0.2">
      <c r="A22" s="7"/>
      <c r="B22" s="7"/>
      <c r="C22" s="7"/>
      <c r="D22" s="7"/>
      <c r="E22" s="7"/>
      <c r="F22" s="7"/>
      <c r="G22" s="7"/>
      <c r="H22" s="7"/>
      <c r="I22" s="7"/>
      <c r="K22" s="7"/>
      <c r="L22" s="7"/>
      <c r="M22" s="7"/>
      <c r="N22" s="7"/>
      <c r="O22" s="7"/>
      <c r="P22" s="7"/>
    </row>
    <row r="23" spans="1:16" x14ac:dyDescent="0.2">
      <c r="A23" s="7"/>
      <c r="B23" s="7"/>
      <c r="C23" s="7"/>
      <c r="D23" s="7"/>
      <c r="E23" s="7"/>
      <c r="F23" s="7"/>
      <c r="G23" s="7"/>
      <c r="H23" s="7"/>
      <c r="I23" s="7"/>
      <c r="K23" s="7"/>
      <c r="L23" s="7"/>
      <c r="M23" s="7"/>
      <c r="N23" s="7"/>
      <c r="O23" s="7"/>
      <c r="P23" s="7"/>
    </row>
    <row r="24" spans="1:16" x14ac:dyDescent="0.2">
      <c r="A24" s="7"/>
      <c r="B24" s="7"/>
      <c r="C24" s="7"/>
      <c r="D24" s="7"/>
      <c r="E24" s="7"/>
      <c r="F24" s="7"/>
      <c r="G24" s="7"/>
      <c r="H24" s="7"/>
      <c r="I24" s="7"/>
      <c r="K24" s="7"/>
      <c r="L24" s="7"/>
      <c r="M24" s="7"/>
      <c r="N24" s="7"/>
      <c r="O24" s="7"/>
      <c r="P24" s="7"/>
    </row>
    <row r="25" spans="1:16" x14ac:dyDescent="0.2">
      <c r="A25" s="7"/>
      <c r="B25" s="7"/>
      <c r="C25" s="7"/>
      <c r="D25" s="7"/>
      <c r="E25" s="7"/>
      <c r="F25" s="7"/>
      <c r="G25" s="7"/>
      <c r="H25" s="7"/>
      <c r="I25" s="7"/>
      <c r="K25" s="7"/>
      <c r="L25" s="7"/>
      <c r="M25" s="7"/>
      <c r="N25" s="7"/>
      <c r="O25" s="7"/>
      <c r="P25" s="7"/>
    </row>
    <row r="26" spans="1:16" x14ac:dyDescent="0.2">
      <c r="A26" s="7"/>
      <c r="B26" s="7"/>
      <c r="C26" s="7"/>
      <c r="D26" s="7"/>
      <c r="E26" s="7"/>
      <c r="F26" s="7"/>
      <c r="G26" s="7"/>
      <c r="H26" s="7"/>
      <c r="I26" s="7"/>
      <c r="K26" s="7"/>
      <c r="L26" s="7"/>
      <c r="M26" s="7"/>
      <c r="N26" s="7"/>
      <c r="O26" s="7"/>
      <c r="P26" s="7"/>
    </row>
    <row r="27" spans="1:16" x14ac:dyDescent="0.2">
      <c r="A27" s="7"/>
      <c r="B27" s="7"/>
      <c r="C27" s="7"/>
      <c r="D27" s="7"/>
      <c r="E27" s="7"/>
      <c r="F27" s="7"/>
      <c r="G27" s="7"/>
      <c r="H27" s="7"/>
      <c r="I27" s="7"/>
      <c r="K27" s="7"/>
      <c r="L27" s="7"/>
      <c r="M27" s="7"/>
      <c r="N27" s="7"/>
      <c r="O27" s="7"/>
      <c r="P27" s="7"/>
    </row>
    <row r="28" spans="1:16" x14ac:dyDescent="0.2">
      <c r="A28" s="7"/>
      <c r="B28" s="7"/>
      <c r="C28" s="7"/>
      <c r="D28" s="7"/>
      <c r="E28" s="7"/>
      <c r="F28" s="7"/>
      <c r="G28" s="7"/>
      <c r="H28" s="7"/>
      <c r="I28" s="7"/>
      <c r="K28" s="7"/>
      <c r="L28" s="7"/>
      <c r="M28" s="7"/>
      <c r="N28" s="7"/>
      <c r="O28" s="7"/>
      <c r="P28" s="7"/>
    </row>
  </sheetData>
  <mergeCells count="13">
    <mergeCell ref="A14:C14"/>
    <mergeCell ref="A15:C15"/>
    <mergeCell ref="A7:C7"/>
    <mergeCell ref="A3:C3"/>
    <mergeCell ref="A4:C4"/>
    <mergeCell ref="A5:C5"/>
    <mergeCell ref="A6:C6"/>
    <mergeCell ref="A13:C13"/>
    <mergeCell ref="A8:C8"/>
    <mergeCell ref="A9:C9"/>
    <mergeCell ref="A10:C10"/>
    <mergeCell ref="A11:C11"/>
    <mergeCell ref="A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E50" sqref="E50"/>
    </sheetView>
  </sheetViews>
  <sheetFormatPr defaultRowHeight="12.75" x14ac:dyDescent="0.2"/>
  <cols>
    <col min="1" max="9" width="9.140625" style="7"/>
    <col min="10" max="10" width="9.85546875" style="35" bestFit="1" customWidth="1"/>
    <col min="11" max="11" width="14.42578125" style="7" bestFit="1" customWidth="1"/>
    <col min="12" max="16384" width="9.140625" style="7"/>
  </cols>
  <sheetData>
    <row r="1" spans="1:16" ht="15.75" x14ac:dyDescent="0.25">
      <c r="A1" s="9" t="s">
        <v>0</v>
      </c>
      <c r="B1" s="8"/>
      <c r="C1" s="8"/>
      <c r="D1" s="8"/>
      <c r="E1" s="4"/>
      <c r="F1" s="4"/>
      <c r="G1" s="4"/>
      <c r="H1" s="4"/>
      <c r="I1" s="4"/>
    </row>
    <row r="2" spans="1:16" ht="15.75" x14ac:dyDescent="0.25">
      <c r="A2" s="4"/>
      <c r="B2" s="3"/>
      <c r="C2" s="3"/>
      <c r="D2" s="3"/>
      <c r="E2" s="3"/>
      <c r="F2" s="3"/>
      <c r="G2" s="3"/>
      <c r="H2" s="3"/>
      <c r="I2" s="3"/>
      <c r="J2" s="36"/>
    </row>
    <row r="3" spans="1:16" x14ac:dyDescent="0.2">
      <c r="A3" s="43"/>
      <c r="B3" s="43"/>
      <c r="C3" s="43"/>
      <c r="D3" s="22" t="s">
        <v>6</v>
      </c>
      <c r="E3" s="22" t="s">
        <v>7</v>
      </c>
      <c r="F3" s="22" t="s">
        <v>8</v>
      </c>
      <c r="G3" s="22" t="s">
        <v>9</v>
      </c>
      <c r="H3" s="22" t="s">
        <v>10</v>
      </c>
      <c r="I3" s="22" t="s">
        <v>11</v>
      </c>
      <c r="J3" s="33" t="s">
        <v>32</v>
      </c>
      <c r="K3" s="23" t="s">
        <v>17</v>
      </c>
      <c r="L3" s="6"/>
      <c r="M3" s="6"/>
      <c r="N3" s="6"/>
      <c r="O3" s="6"/>
      <c r="P3" s="6"/>
    </row>
    <row r="4" spans="1:16" x14ac:dyDescent="0.2">
      <c r="A4" s="45" t="s">
        <v>20</v>
      </c>
      <c r="B4" s="45"/>
      <c r="C4" s="45"/>
      <c r="D4" s="32">
        <v>24</v>
      </c>
      <c r="E4" s="32">
        <v>20</v>
      </c>
      <c r="F4" s="32">
        <v>16</v>
      </c>
      <c r="G4" s="32">
        <v>2.5</v>
      </c>
      <c r="H4" s="32">
        <v>4</v>
      </c>
      <c r="I4" s="32">
        <v>2</v>
      </c>
      <c r="J4" s="34">
        <v>10</v>
      </c>
      <c r="K4" s="30">
        <f>SUM(D4:J4)</f>
        <v>78.5</v>
      </c>
    </row>
    <row r="5" spans="1:16" x14ac:dyDescent="0.2">
      <c r="A5" s="44" t="s">
        <v>21</v>
      </c>
      <c r="B5" s="44"/>
      <c r="C5" s="44"/>
      <c r="D5" s="32">
        <v>24</v>
      </c>
      <c r="E5" s="32">
        <v>20</v>
      </c>
      <c r="F5" s="32">
        <v>20</v>
      </c>
      <c r="G5" s="32">
        <v>5</v>
      </c>
      <c r="H5" s="32">
        <v>4</v>
      </c>
      <c r="I5" s="32">
        <v>3</v>
      </c>
      <c r="J5" s="34">
        <v>10</v>
      </c>
      <c r="K5" s="30">
        <f t="shared" ref="K5:K15" si="0">SUM(D5:J5)</f>
        <v>86</v>
      </c>
    </row>
    <row r="6" spans="1:16" x14ac:dyDescent="0.2">
      <c r="A6" s="44" t="s">
        <v>22</v>
      </c>
      <c r="B6" s="44"/>
      <c r="C6" s="44"/>
      <c r="D6" s="32">
        <v>24</v>
      </c>
      <c r="E6" s="32">
        <v>20</v>
      </c>
      <c r="F6" s="32">
        <v>20</v>
      </c>
      <c r="G6" s="32">
        <v>5</v>
      </c>
      <c r="H6" s="32">
        <v>4</v>
      </c>
      <c r="I6" s="32">
        <v>4</v>
      </c>
      <c r="J6" s="34">
        <v>10</v>
      </c>
      <c r="K6" s="30">
        <f t="shared" si="0"/>
        <v>87</v>
      </c>
    </row>
    <row r="7" spans="1:16" x14ac:dyDescent="0.2">
      <c r="A7" s="44" t="s">
        <v>23</v>
      </c>
      <c r="B7" s="44"/>
      <c r="C7" s="44"/>
      <c r="D7" s="32">
        <v>24</v>
      </c>
      <c r="E7" s="32">
        <v>20</v>
      </c>
      <c r="F7" s="32">
        <v>16</v>
      </c>
      <c r="G7" s="32">
        <v>4.5</v>
      </c>
      <c r="H7" s="32">
        <v>4</v>
      </c>
      <c r="I7" s="32">
        <v>3.5</v>
      </c>
      <c r="J7" s="34">
        <v>10</v>
      </c>
      <c r="K7" s="30">
        <f t="shared" si="0"/>
        <v>82</v>
      </c>
    </row>
    <row r="8" spans="1:16" x14ac:dyDescent="0.2">
      <c r="A8" s="44" t="s">
        <v>24</v>
      </c>
      <c r="B8" s="44"/>
      <c r="C8" s="44"/>
      <c r="D8" s="32">
        <v>24</v>
      </c>
      <c r="E8" s="32">
        <v>15</v>
      </c>
      <c r="F8" s="32">
        <v>16</v>
      </c>
      <c r="G8" s="32">
        <v>4</v>
      </c>
      <c r="H8" s="32">
        <v>4</v>
      </c>
      <c r="I8" s="32">
        <v>3.5</v>
      </c>
      <c r="J8" s="34">
        <v>10</v>
      </c>
      <c r="K8" s="30">
        <f t="shared" si="0"/>
        <v>76.5</v>
      </c>
    </row>
    <row r="9" spans="1:16" x14ac:dyDescent="0.2">
      <c r="A9" s="44" t="s">
        <v>25</v>
      </c>
      <c r="B9" s="44"/>
      <c r="C9" s="44"/>
      <c r="D9" s="32">
        <v>24</v>
      </c>
      <c r="E9" s="32">
        <v>15</v>
      </c>
      <c r="F9" s="32">
        <v>16</v>
      </c>
      <c r="G9" s="32">
        <v>4</v>
      </c>
      <c r="H9" s="32">
        <v>4</v>
      </c>
      <c r="I9" s="32">
        <v>2</v>
      </c>
      <c r="J9" s="34">
        <v>10</v>
      </c>
      <c r="K9" s="30">
        <f t="shared" si="0"/>
        <v>75</v>
      </c>
    </row>
    <row r="10" spans="1:16" x14ac:dyDescent="0.2">
      <c r="A10" s="44" t="s">
        <v>26</v>
      </c>
      <c r="B10" s="44"/>
      <c r="C10" s="44"/>
      <c r="D10" s="32">
        <v>30</v>
      </c>
      <c r="E10" s="32">
        <v>25</v>
      </c>
      <c r="F10" s="32">
        <v>20</v>
      </c>
      <c r="G10" s="32">
        <v>5</v>
      </c>
      <c r="H10" s="32">
        <v>5</v>
      </c>
      <c r="I10" s="32">
        <v>5</v>
      </c>
      <c r="J10" s="34">
        <v>10</v>
      </c>
      <c r="K10" s="30">
        <f t="shared" si="0"/>
        <v>100</v>
      </c>
    </row>
    <row r="11" spans="1:16" x14ac:dyDescent="0.2">
      <c r="A11" s="44" t="s">
        <v>27</v>
      </c>
      <c r="B11" s="44"/>
      <c r="C11" s="44"/>
      <c r="D11" s="32">
        <v>21</v>
      </c>
      <c r="E11" s="32">
        <v>15</v>
      </c>
      <c r="F11" s="32">
        <v>16</v>
      </c>
      <c r="G11" s="32">
        <v>4</v>
      </c>
      <c r="H11" s="32">
        <v>4</v>
      </c>
      <c r="I11" s="32">
        <v>3.5</v>
      </c>
      <c r="J11" s="34">
        <v>10</v>
      </c>
      <c r="K11" s="30">
        <f t="shared" si="0"/>
        <v>73.5</v>
      </c>
    </row>
    <row r="12" spans="1:16" x14ac:dyDescent="0.2">
      <c r="A12" s="44" t="s">
        <v>28</v>
      </c>
      <c r="B12" s="44"/>
      <c r="C12" s="44"/>
      <c r="D12" s="32">
        <v>18</v>
      </c>
      <c r="E12" s="32">
        <v>15</v>
      </c>
      <c r="F12" s="32">
        <v>12</v>
      </c>
      <c r="G12" s="32">
        <v>3</v>
      </c>
      <c r="H12" s="32">
        <v>3</v>
      </c>
      <c r="I12" s="32">
        <v>1</v>
      </c>
      <c r="J12" s="34">
        <v>10</v>
      </c>
      <c r="K12" s="30">
        <f t="shared" si="0"/>
        <v>62</v>
      </c>
    </row>
    <row r="13" spans="1:16" x14ac:dyDescent="0.2">
      <c r="A13" s="44" t="s">
        <v>29</v>
      </c>
      <c r="B13" s="44"/>
      <c r="C13" s="44"/>
      <c r="D13" s="32">
        <v>27</v>
      </c>
      <c r="E13" s="32">
        <v>20</v>
      </c>
      <c r="F13" s="32">
        <v>18</v>
      </c>
      <c r="G13" s="32">
        <v>3.5</v>
      </c>
      <c r="H13" s="32">
        <v>4</v>
      </c>
      <c r="I13" s="32">
        <v>4</v>
      </c>
      <c r="J13" s="34">
        <v>10</v>
      </c>
      <c r="K13" s="30">
        <f t="shared" si="0"/>
        <v>86.5</v>
      </c>
    </row>
    <row r="14" spans="1:16" x14ac:dyDescent="0.2">
      <c r="A14" s="44" t="s">
        <v>30</v>
      </c>
      <c r="B14" s="44"/>
      <c r="C14" s="44"/>
      <c r="D14" s="32">
        <v>27</v>
      </c>
      <c r="E14" s="32">
        <v>22.5</v>
      </c>
      <c r="F14" s="32">
        <v>18</v>
      </c>
      <c r="G14" s="32">
        <v>4</v>
      </c>
      <c r="H14" s="32">
        <v>4</v>
      </c>
      <c r="I14" s="32">
        <v>3.5</v>
      </c>
      <c r="J14" s="34">
        <v>10</v>
      </c>
      <c r="K14" s="30">
        <f>SUM(D14:J14)</f>
        <v>89</v>
      </c>
    </row>
    <row r="15" spans="1:16" x14ac:dyDescent="0.2">
      <c r="A15" s="44" t="s">
        <v>31</v>
      </c>
      <c r="B15" s="44"/>
      <c r="C15" s="44"/>
      <c r="D15" s="32">
        <v>21</v>
      </c>
      <c r="E15" s="32">
        <v>17.5</v>
      </c>
      <c r="F15" s="32">
        <v>16</v>
      </c>
      <c r="G15" s="32">
        <v>3.5</v>
      </c>
      <c r="H15" s="32">
        <v>3.5</v>
      </c>
      <c r="I15" s="32">
        <v>3.5</v>
      </c>
      <c r="J15" s="34">
        <v>10</v>
      </c>
      <c r="K15" s="30">
        <f t="shared" si="0"/>
        <v>75</v>
      </c>
    </row>
  </sheetData>
  <mergeCells count="13">
    <mergeCell ref="A8:C8"/>
    <mergeCell ref="A14:C14"/>
    <mergeCell ref="A15:C15"/>
    <mergeCell ref="A3:C3"/>
    <mergeCell ref="A4:C4"/>
    <mergeCell ref="A5:C5"/>
    <mergeCell ref="A6:C6"/>
    <mergeCell ref="A7:C7"/>
    <mergeCell ref="A9:C9"/>
    <mergeCell ref="A10:C10"/>
    <mergeCell ref="A11:C11"/>
    <mergeCell ref="A12:C12"/>
    <mergeCell ref="A13:C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workbookViewId="0">
      <selection activeCell="R12" sqref="R12"/>
    </sheetView>
  </sheetViews>
  <sheetFormatPr defaultRowHeight="15" x14ac:dyDescent="0.2"/>
  <cols>
    <col min="1" max="1" width="33" style="12" customWidth="1"/>
    <col min="2" max="5" width="7" style="12" bestFit="1" customWidth="1"/>
    <col min="6" max="7" width="8.28515625" style="12" bestFit="1" customWidth="1"/>
    <col min="8" max="8" width="7.5703125" style="12" customWidth="1"/>
    <col min="9" max="9" width="8.28515625" style="12" customWidth="1"/>
    <col min="10" max="13" width="4.140625" style="12" bestFit="1" customWidth="1"/>
    <col min="14" max="15" width="4.140625" style="12" customWidth="1"/>
    <col min="16" max="16" width="7.140625" style="12" bestFit="1" customWidth="1"/>
    <col min="17" max="16384" width="9.140625" style="12"/>
  </cols>
  <sheetData>
    <row r="1" spans="1:17" ht="15.75" x14ac:dyDescent="0.25">
      <c r="A1" s="10" t="s">
        <v>12</v>
      </c>
      <c r="B1" s="11"/>
      <c r="C1" s="10"/>
      <c r="D1" s="10"/>
      <c r="E1" s="10"/>
      <c r="F1" s="10"/>
      <c r="G1" s="10"/>
      <c r="H1" s="10"/>
    </row>
    <row r="2" spans="1:17" ht="6" customHeight="1" x14ac:dyDescent="0.25">
      <c r="A2" s="10"/>
      <c r="B2" s="11"/>
      <c r="C2" s="10"/>
      <c r="D2" s="10"/>
      <c r="E2" s="10"/>
      <c r="F2" s="10"/>
      <c r="G2" s="10"/>
      <c r="H2" s="10"/>
    </row>
    <row r="3" spans="1:17" ht="15.75" x14ac:dyDescent="0.25">
      <c r="A3" s="46" t="s">
        <v>18</v>
      </c>
      <c r="B3" s="46"/>
      <c r="C3" s="46"/>
      <c r="D3" s="46"/>
      <c r="E3" s="46"/>
      <c r="F3" s="46"/>
      <c r="G3" s="46"/>
      <c r="H3" s="46"/>
    </row>
    <row r="4" spans="1:17" x14ac:dyDescent="0.2">
      <c r="A4" s="11"/>
      <c r="B4" s="11"/>
      <c r="C4" s="11"/>
      <c r="D4" s="11"/>
      <c r="E4" s="11"/>
      <c r="F4" s="11"/>
      <c r="G4" s="11"/>
      <c r="H4" s="13"/>
    </row>
    <row r="5" spans="1:17" ht="15.75" x14ac:dyDescent="0.25">
      <c r="F5" s="26"/>
      <c r="H5" s="14"/>
      <c r="I5" s="25"/>
      <c r="J5" s="14"/>
      <c r="P5" s="47" t="s">
        <v>15</v>
      </c>
      <c r="Q5" s="47"/>
    </row>
    <row r="6" spans="1:17" s="17" customFormat="1" ht="135" customHeight="1" x14ac:dyDescent="0.2">
      <c r="A6" s="15"/>
      <c r="B6" s="16" t="s">
        <v>1</v>
      </c>
      <c r="C6" s="16" t="s">
        <v>2</v>
      </c>
      <c r="D6" s="16" t="s">
        <v>3</v>
      </c>
      <c r="E6" s="16" t="s">
        <v>4</v>
      </c>
      <c r="F6" s="16" t="s">
        <v>5</v>
      </c>
      <c r="G6" s="16" t="s">
        <v>19</v>
      </c>
      <c r="I6" s="12"/>
      <c r="J6" s="16" t="str">
        <f>B6</f>
        <v>Evaluator 1</v>
      </c>
      <c r="K6" s="16" t="str">
        <f>C6</f>
        <v>Evaluator 2</v>
      </c>
      <c r="L6" s="16" t="str">
        <f>D6</f>
        <v>Evaluator 3</v>
      </c>
      <c r="M6" s="16" t="str">
        <f>E6</f>
        <v>Evaluator 4</v>
      </c>
      <c r="N6" s="16" t="str">
        <f>F6</f>
        <v>Evaluator 5</v>
      </c>
      <c r="O6" s="16" t="str">
        <f>G6</f>
        <v>Evaluator 6</v>
      </c>
      <c r="P6" s="28" t="s">
        <v>16</v>
      </c>
      <c r="Q6" s="24" t="s">
        <v>14</v>
      </c>
    </row>
    <row r="7" spans="1:17" ht="16.5" customHeight="1" x14ac:dyDescent="0.2">
      <c r="A7" s="19" t="str">
        <f>'1'!A4:C4</f>
        <v>Autoarch Gensler</v>
      </c>
      <c r="B7" s="31">
        <f>'1'!K4</f>
        <v>76.099999999999994</v>
      </c>
      <c r="C7" s="31">
        <f>'2'!K4</f>
        <v>45.4</v>
      </c>
      <c r="D7" s="31">
        <f>'3'!K4</f>
        <v>72.5</v>
      </c>
      <c r="E7" s="31">
        <f>'4'!K4</f>
        <v>69</v>
      </c>
      <c r="F7" s="31">
        <f>'5'!K4</f>
        <v>56</v>
      </c>
      <c r="G7" s="31">
        <f>'6'!K4</f>
        <v>78.5</v>
      </c>
      <c r="H7" s="27"/>
      <c r="I7" s="27"/>
      <c r="J7" s="18">
        <f>RANK(B7,$B$7:$B$18,0)</f>
        <v>10</v>
      </c>
      <c r="K7" s="18">
        <f>RANK(C7,$C$7:$C$18,0)</f>
        <v>12</v>
      </c>
      <c r="L7" s="18">
        <f>RANK(D7,$D$7:$D$18,0)</f>
        <v>9</v>
      </c>
      <c r="M7" s="18">
        <f>RANK(E7,$E$7:$E$18,0)</f>
        <v>5</v>
      </c>
      <c r="N7" s="18">
        <f>RANK(F7,$F$7:$F$18,0)</f>
        <v>11</v>
      </c>
      <c r="O7" s="18">
        <f>RANK(G7,$G$7:$G$18,0)</f>
        <v>7</v>
      </c>
      <c r="P7" s="29">
        <f t="shared" ref="P7:P18" si="0">AVERAGE(J7:O7)</f>
        <v>9</v>
      </c>
      <c r="Q7" s="29">
        <f>RANK(P7,$P$7:$P$18,1)</f>
        <v>10</v>
      </c>
    </row>
    <row r="8" spans="1:17" s="42" customFormat="1" ht="16.5" customHeight="1" x14ac:dyDescent="0.2">
      <c r="A8" s="37" t="str">
        <f>'1'!A5:C5</f>
        <v>Cannon Design</v>
      </c>
      <c r="B8" s="38">
        <f>'1'!K5</f>
        <v>95.399999999999991</v>
      </c>
      <c r="C8" s="38">
        <f>'2'!K5</f>
        <v>82.5</v>
      </c>
      <c r="D8" s="38">
        <f>'3'!K5</f>
        <v>79.5</v>
      </c>
      <c r="E8" s="38">
        <f>'4'!K5</f>
        <v>80</v>
      </c>
      <c r="F8" s="38">
        <f>'5'!K5</f>
        <v>100</v>
      </c>
      <c r="G8" s="38">
        <f>'6'!K5</f>
        <v>86</v>
      </c>
      <c r="H8" s="39"/>
      <c r="I8" s="39"/>
      <c r="J8" s="40">
        <f>RANK(B8,$B$7:$B$18,0)</f>
        <v>2</v>
      </c>
      <c r="K8" s="40">
        <f>RANK(C8,$C$7:$C$18,0)</f>
        <v>6</v>
      </c>
      <c r="L8" s="40">
        <f>RANK(D8,$D$7:$D$18,0)</f>
        <v>4</v>
      </c>
      <c r="M8" s="40">
        <f>RANK(E8,$E$7:$E$18,0)</f>
        <v>1</v>
      </c>
      <c r="N8" s="40">
        <f>RANK(F8,$F$7:$F$18,0)</f>
        <v>1</v>
      </c>
      <c r="O8" s="40">
        <f>RANK(G8,$G$7:$G$18,0)</f>
        <v>5</v>
      </c>
      <c r="P8" s="41">
        <f t="shared" si="0"/>
        <v>3.1666666666666665</v>
      </c>
      <c r="Q8" s="41">
        <f>RANK(P8,$P$7:$P$18,1)</f>
        <v>2</v>
      </c>
    </row>
    <row r="9" spans="1:17" ht="16.5" customHeight="1" x14ac:dyDescent="0.2">
      <c r="A9" s="19" t="str">
        <f>'1'!A6:C6</f>
        <v>DLR Group</v>
      </c>
      <c r="B9" s="31">
        <f>'1'!K6</f>
        <v>81.5</v>
      </c>
      <c r="C9" s="31">
        <f>'2'!K6</f>
        <v>83.199999999999989</v>
      </c>
      <c r="D9" s="31">
        <f>'3'!K6</f>
        <v>67.75</v>
      </c>
      <c r="E9" s="31">
        <f>'4'!K6</f>
        <v>59</v>
      </c>
      <c r="F9" s="31">
        <f>'5'!K6</f>
        <v>66</v>
      </c>
      <c r="G9" s="31">
        <f>'6'!K6</f>
        <v>87</v>
      </c>
      <c r="H9" s="27"/>
      <c r="I9" s="27"/>
      <c r="J9" s="18">
        <f>RANK(B9,$B$7:$B$18,0)</f>
        <v>7</v>
      </c>
      <c r="K9" s="18">
        <f>RANK(C9,$C$7:$C$18,0)</f>
        <v>5</v>
      </c>
      <c r="L9" s="18">
        <f>RANK(D9,$D$7:$D$18,0)</f>
        <v>10</v>
      </c>
      <c r="M9" s="18">
        <f>RANK(E9,$E$7:$E$18,0)</f>
        <v>11</v>
      </c>
      <c r="N9" s="18">
        <f>RANK(F9,$F$7:$F$18,0)</f>
        <v>6</v>
      </c>
      <c r="O9" s="18">
        <f>RANK(G9,$G$7:$G$18,0)</f>
        <v>3</v>
      </c>
      <c r="P9" s="29">
        <f t="shared" si="0"/>
        <v>7</v>
      </c>
      <c r="Q9" s="29">
        <f t="shared" ref="Q9:Q18" si="1">RANK(P9,$P$7:$P$18,1)</f>
        <v>8</v>
      </c>
    </row>
    <row r="10" spans="1:17" x14ac:dyDescent="0.2">
      <c r="A10" s="19" t="str">
        <f>'1'!A7:C7</f>
        <v>HarrisonKornberg</v>
      </c>
      <c r="B10" s="31">
        <f>'1'!K7</f>
        <v>84.800000000000011</v>
      </c>
      <c r="C10" s="31">
        <f>'2'!K7</f>
        <v>64.199999999999989</v>
      </c>
      <c r="D10" s="31">
        <f>'3'!K7</f>
        <v>76</v>
      </c>
      <c r="E10" s="31">
        <f>'4'!K7</f>
        <v>80</v>
      </c>
      <c r="F10" s="31">
        <f>'5'!K7</f>
        <v>64</v>
      </c>
      <c r="G10" s="31">
        <f>'6'!K7</f>
        <v>82</v>
      </c>
      <c r="H10" s="27"/>
      <c r="I10" s="27"/>
      <c r="J10" s="18">
        <f>RANK(B10,$B$7:$B$18,0)</f>
        <v>5</v>
      </c>
      <c r="K10" s="18">
        <f>RANK(C10,$C$7:$C$18,0)</f>
        <v>9</v>
      </c>
      <c r="L10" s="18">
        <f>RANK(D10,$D$7:$D$18,0)</f>
        <v>6</v>
      </c>
      <c r="M10" s="18">
        <f>RANK(E10,$E$7:$E$18,0)</f>
        <v>1</v>
      </c>
      <c r="N10" s="18">
        <f>RANK(F10,$F$7:$F$18,0)</f>
        <v>9</v>
      </c>
      <c r="O10" s="18">
        <f>RANK(G10,$G$7:$G$18,0)</f>
        <v>6</v>
      </c>
      <c r="P10" s="29">
        <f t="shared" si="0"/>
        <v>6</v>
      </c>
      <c r="Q10" s="29">
        <f t="shared" si="1"/>
        <v>5</v>
      </c>
    </row>
    <row r="11" spans="1:17" x14ac:dyDescent="0.2">
      <c r="A11" s="19" t="str">
        <f>'1'!A8:C8</f>
        <v>Huitt Zollars</v>
      </c>
      <c r="B11" s="31">
        <f>'1'!K8</f>
        <v>86.199999999999989</v>
      </c>
      <c r="C11" s="31">
        <f>'2'!K8</f>
        <v>65</v>
      </c>
      <c r="D11" s="31">
        <f>'3'!K8</f>
        <v>63</v>
      </c>
      <c r="E11" s="31">
        <f>'4'!K8</f>
        <v>69</v>
      </c>
      <c r="F11" s="31">
        <f>'5'!K8</f>
        <v>65</v>
      </c>
      <c r="G11" s="31">
        <f>'6'!K8</f>
        <v>76.5</v>
      </c>
      <c r="H11" s="27"/>
      <c r="I11" s="27"/>
      <c r="J11" s="18">
        <f>RANK(B11,$B$7:$B$18,0)</f>
        <v>4</v>
      </c>
      <c r="K11" s="18">
        <f>RANK(C11,$C$7:$C$18,0)</f>
        <v>8</v>
      </c>
      <c r="L11" s="18">
        <f>RANK(D11,$D$7:$D$18,0)</f>
        <v>11</v>
      </c>
      <c r="M11" s="18">
        <f>RANK(E11,$E$7:$E$18,0)</f>
        <v>5</v>
      </c>
      <c r="N11" s="18">
        <f>RANK(F11,$F$7:$F$18,0)</f>
        <v>8</v>
      </c>
      <c r="O11" s="18">
        <f>RANK(G11,$G$7:$G$18,0)</f>
        <v>8</v>
      </c>
      <c r="P11" s="29">
        <f t="shared" si="0"/>
        <v>7.333333333333333</v>
      </c>
      <c r="Q11" s="29">
        <f t="shared" si="1"/>
        <v>9</v>
      </c>
    </row>
    <row r="12" spans="1:17" x14ac:dyDescent="0.2">
      <c r="A12" s="19" t="str">
        <f>'1'!A9:C9</f>
        <v>Kirksey</v>
      </c>
      <c r="B12" s="31">
        <f>'1'!K9</f>
        <v>79.5</v>
      </c>
      <c r="C12" s="31">
        <f>'2'!K9</f>
        <v>80.7</v>
      </c>
      <c r="D12" s="31">
        <f>'3'!K9</f>
        <v>79</v>
      </c>
      <c r="E12" s="31">
        <f>'4'!K9</f>
        <v>68</v>
      </c>
      <c r="F12" s="31">
        <f>'5'!K9</f>
        <v>84</v>
      </c>
      <c r="G12" s="31">
        <f>'6'!K9</f>
        <v>75</v>
      </c>
      <c r="H12" s="27"/>
      <c r="I12" s="27"/>
      <c r="J12" s="18">
        <f>RANK(B12,$B$7:$B$18,0)</f>
        <v>8</v>
      </c>
      <c r="K12" s="18">
        <f>RANK(C12,$C$7:$C$18,0)</f>
        <v>7</v>
      </c>
      <c r="L12" s="18">
        <f>RANK(D12,$D$7:$D$18,0)</f>
        <v>5</v>
      </c>
      <c r="M12" s="18">
        <f>RANK(E12,$E$7:$E$18,0)</f>
        <v>7</v>
      </c>
      <c r="N12" s="18">
        <f>RANK(F12,$F$7:$F$18,0)</f>
        <v>3</v>
      </c>
      <c r="O12" s="18">
        <f>RANK(G12,$G$7:$G$18,0)</f>
        <v>9</v>
      </c>
      <c r="P12" s="29">
        <f t="shared" si="0"/>
        <v>6.5</v>
      </c>
      <c r="Q12" s="29">
        <f t="shared" si="1"/>
        <v>7</v>
      </c>
    </row>
    <row r="13" spans="1:17" s="42" customFormat="1" x14ac:dyDescent="0.2">
      <c r="A13" s="37" t="str">
        <f>'1'!A10:C10</f>
        <v>Page</v>
      </c>
      <c r="B13" s="38">
        <f>'1'!K10</f>
        <v>96.5</v>
      </c>
      <c r="C13" s="38">
        <f>'2'!K10</f>
        <v>91.600000000000009</v>
      </c>
      <c r="D13" s="38">
        <f>'3'!K10</f>
        <v>79.75</v>
      </c>
      <c r="E13" s="38">
        <f>'4'!K10</f>
        <v>79</v>
      </c>
      <c r="F13" s="38">
        <f>'5'!K10</f>
        <v>66</v>
      </c>
      <c r="G13" s="38">
        <f>'6'!K10</f>
        <v>100</v>
      </c>
      <c r="H13" s="39"/>
      <c r="I13" s="39"/>
      <c r="J13" s="40">
        <f>RANK(B13,$B$7:$B$18,0)</f>
        <v>1</v>
      </c>
      <c r="K13" s="40">
        <f>RANK(C13,$C$7:$C$18,0)</f>
        <v>2</v>
      </c>
      <c r="L13" s="40">
        <f>RANK(D13,$D$7:$D$18,0)</f>
        <v>3</v>
      </c>
      <c r="M13" s="40">
        <f>RANK(E13,$E$7:$E$18,0)</f>
        <v>3</v>
      </c>
      <c r="N13" s="40">
        <f>RANK(F13,$F$7:$F$18,0)</f>
        <v>6</v>
      </c>
      <c r="O13" s="40">
        <f>RANK(G13,$G$7:$G$18,0)</f>
        <v>1</v>
      </c>
      <c r="P13" s="41">
        <f t="shared" si="0"/>
        <v>2.6666666666666665</v>
      </c>
      <c r="Q13" s="41">
        <f t="shared" si="1"/>
        <v>1</v>
      </c>
    </row>
    <row r="14" spans="1:17" x14ac:dyDescent="0.2">
      <c r="A14" s="19" t="str">
        <f>'1'!A11:C11</f>
        <v>PBK</v>
      </c>
      <c r="B14" s="31">
        <f>'1'!K11</f>
        <v>87.1</v>
      </c>
      <c r="C14" s="31">
        <f>'2'!K11</f>
        <v>89.3</v>
      </c>
      <c r="D14" s="31">
        <f>'3'!K11</f>
        <v>86.5</v>
      </c>
      <c r="E14" s="31">
        <f>'4'!K11</f>
        <v>67</v>
      </c>
      <c r="F14" s="31">
        <f>'5'!K11</f>
        <v>61</v>
      </c>
      <c r="G14" s="31">
        <f>'6'!K11</f>
        <v>73.5</v>
      </c>
      <c r="H14" s="27"/>
      <c r="I14" s="27"/>
      <c r="J14" s="18">
        <f>RANK(B14,$B$7:$B$18,0)</f>
        <v>3</v>
      </c>
      <c r="K14" s="18">
        <f>RANK(C14,$C$7:$C$18,0)</f>
        <v>4</v>
      </c>
      <c r="L14" s="18">
        <f>RANK(D14,$D$7:$D$18,0)</f>
        <v>1</v>
      </c>
      <c r="M14" s="18">
        <f>RANK(E14,$E$7:$E$18,0)</f>
        <v>8</v>
      </c>
      <c r="N14" s="18">
        <f>RANK(F14,$F$7:$F$18,0)</f>
        <v>10</v>
      </c>
      <c r="O14" s="18">
        <f>RANK(G14,$G$7:$G$18,0)</f>
        <v>11</v>
      </c>
      <c r="P14" s="29">
        <f t="shared" si="0"/>
        <v>6.166666666666667</v>
      </c>
      <c r="Q14" s="29">
        <f t="shared" si="1"/>
        <v>6</v>
      </c>
    </row>
    <row r="15" spans="1:17" x14ac:dyDescent="0.2">
      <c r="A15" s="19" t="str">
        <f>'1'!A12:C12</f>
        <v>Rogers Partners</v>
      </c>
      <c r="B15" s="31">
        <f>'1'!K12</f>
        <v>76</v>
      </c>
      <c r="C15" s="31">
        <f>'2'!K12</f>
        <v>49.099999999999994</v>
      </c>
      <c r="D15" s="31">
        <f>'3'!K12</f>
        <v>73.5</v>
      </c>
      <c r="E15" s="31">
        <f>'4'!K12</f>
        <v>60</v>
      </c>
      <c r="F15" s="31">
        <f>'5'!K12</f>
        <v>79</v>
      </c>
      <c r="G15" s="31">
        <f>'6'!K12</f>
        <v>62</v>
      </c>
      <c r="H15" s="27"/>
      <c r="I15" s="27"/>
      <c r="J15" s="18">
        <f>RANK(B15,$B$7:$B$18,0)</f>
        <v>11</v>
      </c>
      <c r="K15" s="18">
        <f>RANK(C15,$C$7:$C$18,0)</f>
        <v>10</v>
      </c>
      <c r="L15" s="18">
        <f>RANK(D15,$D$7:$D$18,0)</f>
        <v>8</v>
      </c>
      <c r="M15" s="18">
        <f>RANK(E15,$E$7:$E$18,0)</f>
        <v>9</v>
      </c>
      <c r="N15" s="18">
        <f>RANK(F15,$F$7:$F$18,0)</f>
        <v>5</v>
      </c>
      <c r="O15" s="18">
        <f>RANK(G15,$G$7:$G$18,0)</f>
        <v>12</v>
      </c>
      <c r="P15" s="29">
        <f t="shared" si="0"/>
        <v>9.1666666666666661</v>
      </c>
      <c r="Q15" s="29">
        <f t="shared" si="1"/>
        <v>11</v>
      </c>
    </row>
    <row r="16" spans="1:17" x14ac:dyDescent="0.2">
      <c r="A16" s="19" t="str">
        <f>'1'!A13:C13</f>
        <v>Shepley Bulfinch</v>
      </c>
      <c r="B16" s="31">
        <f>'1'!K13</f>
        <v>75</v>
      </c>
      <c r="C16" s="31">
        <f>'2'!K13</f>
        <v>93.3</v>
      </c>
      <c r="D16" s="31">
        <f>'3'!K13</f>
        <v>73.75</v>
      </c>
      <c r="E16" s="31">
        <f>'4'!K13</f>
        <v>60</v>
      </c>
      <c r="F16" s="31">
        <f>'5'!K13</f>
        <v>100</v>
      </c>
      <c r="G16" s="31">
        <f>'6'!K13</f>
        <v>86.5</v>
      </c>
      <c r="H16" s="27"/>
      <c r="I16" s="27"/>
      <c r="J16" s="18">
        <f>RANK(B16,$B$7:$B$18,0)</f>
        <v>12</v>
      </c>
      <c r="K16" s="18">
        <f>RANK(C16,$C$7:$C$18,0)</f>
        <v>1</v>
      </c>
      <c r="L16" s="18">
        <f>RANK(D16,$D$7:$D$18,0)</f>
        <v>7</v>
      </c>
      <c r="M16" s="18">
        <f>RANK(E16,$E$7:$E$18,0)</f>
        <v>9</v>
      </c>
      <c r="N16" s="18">
        <f>RANK(F16,$F$7:$F$18,0)</f>
        <v>1</v>
      </c>
      <c r="O16" s="18">
        <f>RANK(G16,$G$7:$G$18,0)</f>
        <v>4</v>
      </c>
      <c r="P16" s="29">
        <f t="shared" si="0"/>
        <v>5.666666666666667</v>
      </c>
      <c r="Q16" s="29">
        <f t="shared" si="1"/>
        <v>4</v>
      </c>
    </row>
    <row r="17" spans="1:17" s="42" customFormat="1" x14ac:dyDescent="0.2">
      <c r="A17" s="37" t="str">
        <f>'1'!A14:C14</f>
        <v>Smith Group</v>
      </c>
      <c r="B17" s="38">
        <f>'1'!K14</f>
        <v>84.5</v>
      </c>
      <c r="C17" s="38">
        <f>'2'!K14</f>
        <v>90.3</v>
      </c>
      <c r="D17" s="38">
        <f>'3'!K14</f>
        <v>81</v>
      </c>
      <c r="E17" s="38">
        <f>'4'!K14</f>
        <v>76</v>
      </c>
      <c r="F17" s="38">
        <f>'5'!K14</f>
        <v>82</v>
      </c>
      <c r="G17" s="38">
        <f>'6'!K14</f>
        <v>89</v>
      </c>
      <c r="H17" s="39"/>
      <c r="I17" s="39"/>
      <c r="J17" s="40">
        <f>RANK(B17,$B$7:$B$18,0)</f>
        <v>6</v>
      </c>
      <c r="K17" s="40">
        <f>RANK(C17,$C$7:$C$18,0)</f>
        <v>3</v>
      </c>
      <c r="L17" s="40">
        <f>RANK(D17,$D$7:$D$18,0)</f>
        <v>2</v>
      </c>
      <c r="M17" s="40">
        <f>RANK(E17,$E$7:$E$18,0)</f>
        <v>4</v>
      </c>
      <c r="N17" s="40">
        <f>RANK(F17,$F$7:$F$18,0)</f>
        <v>4</v>
      </c>
      <c r="O17" s="40">
        <f>RANK(G17,$G$7:$G$18,0)</f>
        <v>2</v>
      </c>
      <c r="P17" s="41">
        <f t="shared" si="0"/>
        <v>3.5</v>
      </c>
      <c r="Q17" s="41">
        <f t="shared" si="1"/>
        <v>3</v>
      </c>
    </row>
    <row r="18" spans="1:17" x14ac:dyDescent="0.2">
      <c r="A18" s="19" t="str">
        <f>'1'!A15:C15</f>
        <v>THR3E Design</v>
      </c>
      <c r="B18" s="31">
        <f>'1'!K15</f>
        <v>77.099999999999994</v>
      </c>
      <c r="C18" s="31">
        <f>'2'!K15</f>
        <v>47.199999999999996</v>
      </c>
      <c r="D18" s="31">
        <f>'3'!K15</f>
        <v>56</v>
      </c>
      <c r="E18" s="31">
        <f>'4'!K15</f>
        <v>52</v>
      </c>
      <c r="F18" s="31">
        <f>'5'!K15</f>
        <v>51</v>
      </c>
      <c r="G18" s="31">
        <f>'6'!K15</f>
        <v>75</v>
      </c>
      <c r="H18" s="27"/>
      <c r="I18" s="27"/>
      <c r="J18" s="18">
        <f>RANK(B18,$B$7:$B$18,0)</f>
        <v>9</v>
      </c>
      <c r="K18" s="18">
        <f>RANK(C18,$C$7:$C$18,0)</f>
        <v>11</v>
      </c>
      <c r="L18" s="18">
        <f>RANK(D18,$D$7:$D$18,0)</f>
        <v>12</v>
      </c>
      <c r="M18" s="18">
        <f>RANK(E18,$E$7:$E$18,0)</f>
        <v>12</v>
      </c>
      <c r="N18" s="18">
        <f>RANK(F18,$F$7:$F$18,0)</f>
        <v>12</v>
      </c>
      <c r="O18" s="18">
        <f>RANK(G18,$G$7:$G$18,0)</f>
        <v>9</v>
      </c>
      <c r="P18" s="29">
        <f t="shared" si="0"/>
        <v>10.833333333333334</v>
      </c>
      <c r="Q18" s="29">
        <f t="shared" si="1"/>
        <v>12</v>
      </c>
    </row>
    <row r="21" spans="1:17" x14ac:dyDescent="0.2">
      <c r="A21" s="20" t="s">
        <v>13</v>
      </c>
    </row>
  </sheetData>
  <mergeCells count="2">
    <mergeCell ref="A3:H3"/>
    <mergeCell ref="P5:Q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1"/>
  <sheetViews>
    <sheetView zoomScaleNormal="100" workbookViewId="0">
      <selection activeCell="B16" sqref="B16:D16"/>
    </sheetView>
  </sheetViews>
  <sheetFormatPr defaultColWidth="9.140625" defaultRowHeight="12.75" x14ac:dyDescent="0.2"/>
  <cols>
    <col min="1" max="1" width="21.140625" style="50" bestFit="1" customWidth="1"/>
    <col min="2" max="22" width="9.5703125" style="50" customWidth="1"/>
    <col min="23" max="16384" width="9.140625" style="50"/>
  </cols>
  <sheetData>
    <row r="1" spans="1:22" ht="15.75" customHeight="1" x14ac:dyDescent="0.25">
      <c r="A1" s="48" t="s">
        <v>33</v>
      </c>
      <c r="B1" s="48"/>
      <c r="C1" s="48"/>
      <c r="D1" s="48"/>
      <c r="E1" s="48"/>
      <c r="F1" s="48"/>
      <c r="G1" s="48"/>
      <c r="H1" s="48"/>
      <c r="I1" s="48"/>
      <c r="J1" s="49"/>
    </row>
    <row r="2" spans="1:22" ht="15.75" x14ac:dyDescent="0.25">
      <c r="A2" s="51" t="s">
        <v>34</v>
      </c>
      <c r="B2" s="51"/>
      <c r="C2" s="51"/>
      <c r="D2" s="51"/>
      <c r="E2" s="51"/>
      <c r="F2" s="51"/>
      <c r="G2" s="51"/>
      <c r="H2" s="51"/>
      <c r="I2" s="51"/>
      <c r="J2" s="52"/>
    </row>
    <row r="3" spans="1:22" ht="25.5" customHeight="1" x14ac:dyDescent="0.2">
      <c r="A3" s="53" t="s">
        <v>35</v>
      </c>
      <c r="B3" s="54" t="s">
        <v>36</v>
      </c>
      <c r="C3" s="55"/>
      <c r="D3" s="56"/>
    </row>
    <row r="4" spans="1:22" ht="20.25" customHeight="1" x14ac:dyDescent="0.2">
      <c r="A4" s="53" t="s">
        <v>37</v>
      </c>
      <c r="B4" s="57" t="s">
        <v>38</v>
      </c>
      <c r="C4" s="57"/>
      <c r="D4" s="57"/>
      <c r="E4" s="58"/>
    </row>
    <row r="5" spans="1:22" s="61" customFormat="1" ht="20.25" customHeight="1" thickBot="1" x14ac:dyDescent="0.3">
      <c r="A5" s="59" t="s">
        <v>39</v>
      </c>
      <c r="B5" s="59"/>
      <c r="C5" s="60"/>
      <c r="D5" s="60"/>
      <c r="E5" s="60"/>
      <c r="F5" s="60"/>
      <c r="G5" s="60"/>
    </row>
    <row r="6" spans="1:22" s="61" customFormat="1" ht="27" customHeight="1" thickBot="1" x14ac:dyDescent="0.25">
      <c r="A6" s="62" t="s">
        <v>40</v>
      </c>
      <c r="B6" s="63" t="s">
        <v>41</v>
      </c>
      <c r="C6" s="63"/>
      <c r="D6" s="63"/>
      <c r="E6" s="63"/>
      <c r="F6" s="63"/>
      <c r="G6" s="63"/>
      <c r="H6" s="63"/>
      <c r="I6" s="63"/>
    </row>
    <row r="7" spans="1:22" s="61" customFormat="1" ht="20.25" customHeight="1" thickBot="1" x14ac:dyDescent="0.3">
      <c r="A7" s="64" t="s">
        <v>42</v>
      </c>
      <c r="B7" s="64"/>
      <c r="C7" s="65"/>
      <c r="D7" s="66"/>
      <c r="E7" s="66"/>
      <c r="F7" s="66"/>
      <c r="G7" s="66"/>
    </row>
    <row r="8" spans="1:22" s="61" customFormat="1" ht="27" customHeight="1" thickBot="1" x14ac:dyDescent="0.25">
      <c r="A8" s="62" t="s">
        <v>40</v>
      </c>
      <c r="B8" s="63" t="s">
        <v>43</v>
      </c>
      <c r="C8" s="63"/>
      <c r="D8" s="63"/>
      <c r="E8" s="63"/>
      <c r="F8" s="63"/>
      <c r="G8" s="63"/>
      <c r="H8" s="63"/>
      <c r="I8" s="63"/>
    </row>
    <row r="9" spans="1:22" ht="15" customHeight="1" x14ac:dyDescent="0.2"/>
    <row r="10" spans="1:22" ht="11.25" customHeight="1" thickBot="1" x14ac:dyDescent="0.25"/>
    <row r="11" spans="1:22" s="67" customFormat="1" ht="13.5" thickBot="1" x14ac:dyDescent="0.25">
      <c r="B11" s="68" t="s">
        <v>44</v>
      </c>
      <c r="C11" s="69"/>
      <c r="D11" s="70"/>
      <c r="E11" s="68" t="s">
        <v>45</v>
      </c>
      <c r="F11" s="69"/>
      <c r="G11" s="70"/>
      <c r="H11" s="68" t="s">
        <v>46</v>
      </c>
      <c r="I11" s="69"/>
      <c r="J11" s="70"/>
      <c r="K11" s="68" t="s">
        <v>47</v>
      </c>
      <c r="L11" s="69"/>
      <c r="M11" s="70"/>
      <c r="N11" s="68" t="s">
        <v>48</v>
      </c>
      <c r="O11" s="69"/>
      <c r="P11" s="70"/>
      <c r="Q11" s="68" t="s">
        <v>49</v>
      </c>
      <c r="R11" s="69"/>
      <c r="S11" s="70"/>
      <c r="T11" s="68" t="s">
        <v>50</v>
      </c>
      <c r="U11" s="69"/>
      <c r="V11" s="70"/>
    </row>
    <row r="12" spans="1:22" s="67" customFormat="1" ht="96" customHeight="1" x14ac:dyDescent="0.2">
      <c r="B12" s="71" t="s">
        <v>51</v>
      </c>
      <c r="C12" s="72"/>
      <c r="D12" s="73"/>
      <c r="E12" s="71" t="s">
        <v>52</v>
      </c>
      <c r="F12" s="72"/>
      <c r="G12" s="73"/>
      <c r="H12" s="71" t="s">
        <v>53</v>
      </c>
      <c r="I12" s="72"/>
      <c r="J12" s="73"/>
      <c r="K12" s="71" t="s">
        <v>54</v>
      </c>
      <c r="L12" s="72"/>
      <c r="M12" s="73"/>
      <c r="N12" s="71" t="s">
        <v>55</v>
      </c>
      <c r="O12" s="72"/>
      <c r="P12" s="73"/>
      <c r="Q12" s="71" t="s">
        <v>56</v>
      </c>
      <c r="R12" s="72"/>
      <c r="S12" s="73"/>
      <c r="T12" s="74" t="s">
        <v>57</v>
      </c>
      <c r="U12" s="75"/>
      <c r="V12" s="76"/>
    </row>
    <row r="13" spans="1:22" s="81" customFormat="1" ht="11.25" customHeight="1" x14ac:dyDescent="0.2">
      <c r="A13" s="77"/>
      <c r="B13" s="78" t="s">
        <v>58</v>
      </c>
      <c r="C13" s="79"/>
      <c r="D13" s="80"/>
      <c r="E13" s="78" t="s">
        <v>58</v>
      </c>
      <c r="F13" s="79"/>
      <c r="G13" s="80"/>
      <c r="H13" s="78" t="s">
        <v>58</v>
      </c>
      <c r="I13" s="79"/>
      <c r="J13" s="80"/>
      <c r="K13" s="78" t="s">
        <v>58</v>
      </c>
      <c r="L13" s="79"/>
      <c r="M13" s="80"/>
      <c r="N13" s="78" t="s">
        <v>58</v>
      </c>
      <c r="O13" s="79"/>
      <c r="P13" s="80"/>
      <c r="Q13" s="78" t="s">
        <v>58</v>
      </c>
      <c r="R13" s="79"/>
      <c r="S13" s="80"/>
      <c r="T13" s="78" t="s">
        <v>58</v>
      </c>
      <c r="U13" s="79"/>
      <c r="V13" s="80"/>
    </row>
    <row r="14" spans="1:22" s="81" customFormat="1" ht="11.25" customHeight="1" x14ac:dyDescent="0.2">
      <c r="A14" s="82" t="s">
        <v>20</v>
      </c>
      <c r="B14" s="83"/>
      <c r="C14" s="83"/>
      <c r="D14" s="83"/>
      <c r="E14" s="83"/>
      <c r="F14" s="83"/>
      <c r="G14" s="83"/>
      <c r="H14" s="83"/>
      <c r="I14" s="83"/>
      <c r="J14" s="83"/>
      <c r="K14" s="83"/>
      <c r="L14" s="83"/>
      <c r="M14" s="83"/>
      <c r="N14" s="83"/>
      <c r="O14" s="83"/>
      <c r="P14" s="83"/>
      <c r="Q14" s="83"/>
      <c r="R14" s="83"/>
      <c r="S14" s="83"/>
      <c r="T14" s="84"/>
      <c r="U14" s="84"/>
      <c r="V14" s="84"/>
    </row>
    <row r="15" spans="1:22" s="81" customFormat="1" ht="11.25" customHeight="1" x14ac:dyDescent="0.2">
      <c r="A15" s="82" t="s">
        <v>21</v>
      </c>
      <c r="B15" s="83"/>
      <c r="C15" s="83"/>
      <c r="D15" s="83"/>
      <c r="E15" s="83"/>
      <c r="F15" s="83"/>
      <c r="G15" s="83"/>
      <c r="H15" s="83"/>
      <c r="I15" s="83"/>
      <c r="J15" s="83"/>
      <c r="K15" s="83"/>
      <c r="L15" s="83"/>
      <c r="M15" s="83"/>
      <c r="N15" s="83"/>
      <c r="O15" s="83"/>
      <c r="P15" s="83"/>
      <c r="Q15" s="83"/>
      <c r="R15" s="83"/>
      <c r="S15" s="83"/>
      <c r="T15" s="84"/>
      <c r="U15" s="84"/>
      <c r="V15" s="84"/>
    </row>
    <row r="16" spans="1:22" s="81" customFormat="1" ht="11.25" customHeight="1" x14ac:dyDescent="0.2">
      <c r="A16" s="82" t="s">
        <v>22</v>
      </c>
      <c r="B16" s="83"/>
      <c r="C16" s="83"/>
      <c r="D16" s="83"/>
      <c r="E16" s="83"/>
      <c r="F16" s="83"/>
      <c r="G16" s="83"/>
      <c r="H16" s="83"/>
      <c r="I16" s="83"/>
      <c r="J16" s="83"/>
      <c r="K16" s="83"/>
      <c r="L16" s="83"/>
      <c r="M16" s="83"/>
      <c r="N16" s="83"/>
      <c r="O16" s="83"/>
      <c r="P16" s="83"/>
      <c r="Q16" s="83"/>
      <c r="R16" s="83"/>
      <c r="S16" s="83"/>
      <c r="T16" s="84"/>
      <c r="U16" s="84"/>
      <c r="V16" s="84"/>
    </row>
    <row r="17" spans="1:22" s="81" customFormat="1" ht="11.25" customHeight="1" x14ac:dyDescent="0.2">
      <c r="A17" s="82" t="s">
        <v>23</v>
      </c>
      <c r="B17" s="83"/>
      <c r="C17" s="83"/>
      <c r="D17" s="83"/>
      <c r="E17" s="83"/>
      <c r="F17" s="83"/>
      <c r="G17" s="83"/>
      <c r="H17" s="83"/>
      <c r="I17" s="83"/>
      <c r="J17" s="83"/>
      <c r="K17" s="83"/>
      <c r="L17" s="83"/>
      <c r="M17" s="83"/>
      <c r="N17" s="83"/>
      <c r="O17" s="83"/>
      <c r="P17" s="83"/>
      <c r="Q17" s="83"/>
      <c r="R17" s="83"/>
      <c r="S17" s="83"/>
      <c r="T17" s="84"/>
      <c r="U17" s="84"/>
      <c r="V17" s="84"/>
    </row>
    <row r="18" spans="1:22" s="81" customFormat="1" ht="11.25" customHeight="1" x14ac:dyDescent="0.2">
      <c r="A18" s="82" t="s">
        <v>24</v>
      </c>
      <c r="B18" s="83"/>
      <c r="C18" s="83"/>
      <c r="D18" s="83"/>
      <c r="E18" s="83"/>
      <c r="F18" s="83"/>
      <c r="G18" s="83"/>
      <c r="H18" s="83"/>
      <c r="I18" s="83"/>
      <c r="J18" s="83"/>
      <c r="K18" s="83"/>
      <c r="L18" s="83"/>
      <c r="M18" s="83"/>
      <c r="N18" s="83"/>
      <c r="O18" s="83"/>
      <c r="P18" s="83"/>
      <c r="Q18" s="83"/>
      <c r="R18" s="83"/>
      <c r="S18" s="83"/>
      <c r="T18" s="84"/>
      <c r="U18" s="84"/>
      <c r="V18" s="84"/>
    </row>
    <row r="19" spans="1:22" s="81" customFormat="1" ht="11.25" customHeight="1" x14ac:dyDescent="0.2">
      <c r="A19" s="82" t="s">
        <v>25</v>
      </c>
      <c r="B19" s="83"/>
      <c r="C19" s="83"/>
      <c r="D19" s="83"/>
      <c r="E19" s="83"/>
      <c r="F19" s="83"/>
      <c r="G19" s="83"/>
      <c r="H19" s="83"/>
      <c r="I19" s="83"/>
      <c r="J19" s="83"/>
      <c r="K19" s="83"/>
      <c r="L19" s="83"/>
      <c r="M19" s="83"/>
      <c r="N19" s="83"/>
      <c r="O19" s="83"/>
      <c r="P19" s="83"/>
      <c r="Q19" s="83"/>
      <c r="R19" s="83"/>
      <c r="S19" s="83"/>
      <c r="T19" s="84"/>
      <c r="U19" s="84"/>
      <c r="V19" s="84"/>
    </row>
    <row r="20" spans="1:22" s="81" customFormat="1" ht="11.25" customHeight="1" x14ac:dyDescent="0.2">
      <c r="A20" s="82" t="s">
        <v>26</v>
      </c>
      <c r="B20" s="83"/>
      <c r="C20" s="83"/>
      <c r="D20" s="83"/>
      <c r="E20" s="83"/>
      <c r="F20" s="83"/>
      <c r="G20" s="83"/>
      <c r="H20" s="83"/>
      <c r="I20" s="83"/>
      <c r="J20" s="83"/>
      <c r="K20" s="83"/>
      <c r="L20" s="83"/>
      <c r="M20" s="83"/>
      <c r="N20" s="83"/>
      <c r="O20" s="83"/>
      <c r="P20" s="83"/>
      <c r="Q20" s="83"/>
      <c r="R20" s="83"/>
      <c r="S20" s="83"/>
      <c r="T20" s="84"/>
      <c r="U20" s="84"/>
      <c r="V20" s="84"/>
    </row>
    <row r="21" spans="1:22" s="81" customFormat="1" ht="11.25" customHeight="1" x14ac:dyDescent="0.2">
      <c r="A21" s="82" t="s">
        <v>27</v>
      </c>
      <c r="B21" s="83"/>
      <c r="C21" s="83"/>
      <c r="D21" s="83"/>
      <c r="E21" s="83"/>
      <c r="F21" s="83"/>
      <c r="G21" s="83"/>
      <c r="H21" s="83"/>
      <c r="I21" s="83"/>
      <c r="J21" s="83"/>
      <c r="K21" s="83"/>
      <c r="L21" s="83"/>
      <c r="M21" s="83"/>
      <c r="N21" s="83"/>
      <c r="O21" s="83"/>
      <c r="P21" s="83"/>
      <c r="Q21" s="83"/>
      <c r="R21" s="83"/>
      <c r="S21" s="83"/>
      <c r="T21" s="84"/>
      <c r="U21" s="84"/>
      <c r="V21" s="84"/>
    </row>
    <row r="22" spans="1:22" s="81" customFormat="1" ht="11.25" customHeight="1" x14ac:dyDescent="0.2">
      <c r="A22" s="82" t="s">
        <v>28</v>
      </c>
      <c r="B22" s="83"/>
      <c r="C22" s="83"/>
      <c r="D22" s="83"/>
      <c r="E22" s="83"/>
      <c r="F22" s="83"/>
      <c r="G22" s="83"/>
      <c r="H22" s="83"/>
      <c r="I22" s="83"/>
      <c r="J22" s="83"/>
      <c r="K22" s="83"/>
      <c r="L22" s="83"/>
      <c r="M22" s="83"/>
      <c r="N22" s="83"/>
      <c r="O22" s="83"/>
      <c r="P22" s="83"/>
      <c r="Q22" s="83"/>
      <c r="R22" s="83"/>
      <c r="S22" s="83"/>
      <c r="T22" s="84"/>
      <c r="U22" s="84"/>
      <c r="V22" s="84"/>
    </row>
    <row r="23" spans="1:22" s="81" customFormat="1" ht="11.25" customHeight="1" x14ac:dyDescent="0.2">
      <c r="A23" s="82" t="s">
        <v>29</v>
      </c>
      <c r="B23" s="83"/>
      <c r="C23" s="83"/>
      <c r="D23" s="83"/>
      <c r="E23" s="83"/>
      <c r="F23" s="83"/>
      <c r="G23" s="83"/>
      <c r="H23" s="83"/>
      <c r="I23" s="83"/>
      <c r="J23" s="83"/>
      <c r="K23" s="83"/>
      <c r="L23" s="83"/>
      <c r="M23" s="83"/>
      <c r="N23" s="83"/>
      <c r="O23" s="83"/>
      <c r="P23" s="83"/>
      <c r="Q23" s="83"/>
      <c r="R23" s="83"/>
      <c r="S23" s="83"/>
      <c r="T23" s="84"/>
      <c r="U23" s="84"/>
      <c r="V23" s="84"/>
    </row>
    <row r="24" spans="1:22" s="81" customFormat="1" ht="11.25" customHeight="1" x14ac:dyDescent="0.2">
      <c r="A24" s="82" t="s">
        <v>30</v>
      </c>
      <c r="B24" s="83"/>
      <c r="C24" s="83"/>
      <c r="D24" s="83"/>
      <c r="E24" s="83"/>
      <c r="F24" s="83"/>
      <c r="G24" s="83"/>
      <c r="H24" s="83"/>
      <c r="I24" s="83"/>
      <c r="J24" s="83"/>
      <c r="K24" s="83"/>
      <c r="L24" s="83"/>
      <c r="M24" s="83"/>
      <c r="N24" s="83"/>
      <c r="O24" s="83"/>
      <c r="P24" s="83"/>
      <c r="Q24" s="83"/>
      <c r="R24" s="83"/>
      <c r="S24" s="83"/>
      <c r="T24" s="84"/>
      <c r="U24" s="84"/>
      <c r="V24" s="84"/>
    </row>
    <row r="25" spans="1:22" s="81" customFormat="1" ht="11.25" customHeight="1" x14ac:dyDescent="0.2">
      <c r="A25" s="82" t="s">
        <v>31</v>
      </c>
      <c r="B25" s="83"/>
      <c r="C25" s="83"/>
      <c r="D25" s="83"/>
      <c r="E25" s="83"/>
      <c r="F25" s="83"/>
      <c r="G25" s="83"/>
      <c r="H25" s="83"/>
      <c r="I25" s="83"/>
      <c r="J25" s="83"/>
      <c r="K25" s="83"/>
      <c r="L25" s="83"/>
      <c r="M25" s="83"/>
      <c r="N25" s="83"/>
      <c r="O25" s="83"/>
      <c r="P25" s="83"/>
      <c r="Q25" s="83"/>
      <c r="R25" s="83"/>
      <c r="S25" s="83"/>
      <c r="T25" s="84"/>
      <c r="U25" s="84"/>
      <c r="V25" s="84"/>
    </row>
    <row r="26" spans="1:22" s="86" customFormat="1" ht="7.5" customHeight="1" x14ac:dyDescent="0.2">
      <c r="A26" s="85"/>
      <c r="B26" s="85"/>
      <c r="C26" s="85"/>
      <c r="D26" s="85"/>
      <c r="E26" s="85"/>
      <c r="F26" s="85"/>
      <c r="G26" s="85"/>
      <c r="H26" s="85"/>
      <c r="I26" s="85"/>
      <c r="J26" s="85"/>
      <c r="K26" s="85"/>
      <c r="L26" s="85"/>
      <c r="M26" s="85"/>
      <c r="N26" s="85"/>
      <c r="O26" s="85"/>
      <c r="P26" s="85"/>
      <c r="Q26" s="85"/>
      <c r="R26" s="85"/>
      <c r="S26" s="85"/>
      <c r="T26" s="85"/>
      <c r="U26" s="85"/>
      <c r="V26" s="85"/>
    </row>
    <row r="27" spans="1:22" s="87" customFormat="1" ht="6.75" customHeight="1" x14ac:dyDescent="0.2"/>
    <row r="28" spans="1:22" x14ac:dyDescent="0.2">
      <c r="A28" s="88"/>
      <c r="G28" s="89"/>
      <c r="H28" s="89"/>
    </row>
    <row r="29" spans="1:22" x14ac:dyDescent="0.2">
      <c r="A29" s="90" t="s">
        <v>59</v>
      </c>
    </row>
    <row r="30" spans="1:22" ht="15" x14ac:dyDescent="0.25">
      <c r="A30" s="91"/>
      <c r="F30" s="92"/>
      <c r="G30" s="92"/>
      <c r="H30" s="92"/>
    </row>
    <row r="31" spans="1:22" ht="15" x14ac:dyDescent="0.25">
      <c r="A31" s="91"/>
      <c r="F31" s="92"/>
      <c r="G31" s="92"/>
      <c r="H31" s="92"/>
    </row>
    <row r="32" spans="1:22" ht="15" x14ac:dyDescent="0.25">
      <c r="A32" s="91"/>
      <c r="F32" s="92"/>
      <c r="G32" s="92"/>
      <c r="H32" s="92"/>
    </row>
    <row r="33" spans="1:13" ht="15" x14ac:dyDescent="0.25">
      <c r="A33" s="91"/>
      <c r="F33" s="92"/>
      <c r="G33" s="92"/>
      <c r="H33" s="92"/>
    </row>
    <row r="34" spans="1:13" ht="15" x14ac:dyDescent="0.25">
      <c r="A34" s="91"/>
      <c r="F34" s="92"/>
      <c r="G34" s="92"/>
      <c r="H34" s="92"/>
    </row>
    <row r="35" spans="1:13" ht="15" x14ac:dyDescent="0.25">
      <c r="F35" s="92"/>
      <c r="I35" s="89"/>
      <c r="J35" s="89"/>
      <c r="K35" s="89"/>
      <c r="L35" s="89"/>
    </row>
    <row r="36" spans="1:13" ht="15" x14ac:dyDescent="0.25">
      <c r="F36" s="92"/>
      <c r="I36" s="89"/>
      <c r="J36" s="89"/>
      <c r="K36" s="89"/>
      <c r="L36" s="89"/>
      <c r="M36" s="89"/>
    </row>
    <row r="37" spans="1:13" ht="15" x14ac:dyDescent="0.25">
      <c r="B37" s="92"/>
    </row>
    <row r="41" spans="1:13" x14ac:dyDescent="0.2">
      <c r="A41" s="93" t="s">
        <v>60</v>
      </c>
    </row>
  </sheetData>
  <mergeCells count="113">
    <mergeCell ref="T25:V25"/>
    <mergeCell ref="B25:D25"/>
    <mergeCell ref="E25:G25"/>
    <mergeCell ref="H25:J25"/>
    <mergeCell ref="K25:M25"/>
    <mergeCell ref="N25:P25"/>
    <mergeCell ref="Q25:S25"/>
    <mergeCell ref="T23:V23"/>
    <mergeCell ref="B24:D24"/>
    <mergeCell ref="E24:G24"/>
    <mergeCell ref="H24:J24"/>
    <mergeCell ref="K24:M24"/>
    <mergeCell ref="N24:P24"/>
    <mergeCell ref="Q24:S24"/>
    <mergeCell ref="T24:V24"/>
    <mergeCell ref="B23:D23"/>
    <mergeCell ref="E23:G23"/>
    <mergeCell ref="H23:J23"/>
    <mergeCell ref="K23:M23"/>
    <mergeCell ref="N23:P23"/>
    <mergeCell ref="Q23:S23"/>
    <mergeCell ref="T21:V21"/>
    <mergeCell ref="B22:D22"/>
    <mergeCell ref="E22:G22"/>
    <mergeCell ref="H22:J22"/>
    <mergeCell ref="K22:M22"/>
    <mergeCell ref="N22:P22"/>
    <mergeCell ref="Q22:S22"/>
    <mergeCell ref="T22:V22"/>
    <mergeCell ref="B21:D21"/>
    <mergeCell ref="E21:G21"/>
    <mergeCell ref="H21:J21"/>
    <mergeCell ref="K21:M21"/>
    <mergeCell ref="N21:P21"/>
    <mergeCell ref="Q21:S21"/>
    <mergeCell ref="T19:V19"/>
    <mergeCell ref="B20:D20"/>
    <mergeCell ref="E20:G20"/>
    <mergeCell ref="H20:J20"/>
    <mergeCell ref="K20:M20"/>
    <mergeCell ref="N20:P20"/>
    <mergeCell ref="Q20:S20"/>
    <mergeCell ref="T20:V20"/>
    <mergeCell ref="B19:D19"/>
    <mergeCell ref="E19:G19"/>
    <mergeCell ref="H19:J19"/>
    <mergeCell ref="K19:M19"/>
    <mergeCell ref="N19:P19"/>
    <mergeCell ref="Q19:S19"/>
    <mergeCell ref="T17:V17"/>
    <mergeCell ref="B18:D18"/>
    <mergeCell ref="E18:G18"/>
    <mergeCell ref="H18:J18"/>
    <mergeCell ref="K18:M18"/>
    <mergeCell ref="N18:P18"/>
    <mergeCell ref="Q18:S18"/>
    <mergeCell ref="T18:V18"/>
    <mergeCell ref="B17:D17"/>
    <mergeCell ref="E17:G17"/>
    <mergeCell ref="H17:J17"/>
    <mergeCell ref="K17:M17"/>
    <mergeCell ref="N17:P17"/>
    <mergeCell ref="Q17:S17"/>
    <mergeCell ref="T15:V15"/>
    <mergeCell ref="B16:D16"/>
    <mergeCell ref="E16:G16"/>
    <mergeCell ref="H16:J16"/>
    <mergeCell ref="K16:M16"/>
    <mergeCell ref="N16:P16"/>
    <mergeCell ref="Q16:S16"/>
    <mergeCell ref="T16:V16"/>
    <mergeCell ref="B15:D15"/>
    <mergeCell ref="E15:G15"/>
    <mergeCell ref="H15:J15"/>
    <mergeCell ref="K15:M15"/>
    <mergeCell ref="N15:P15"/>
    <mergeCell ref="Q15:S15"/>
    <mergeCell ref="T13:V13"/>
    <mergeCell ref="B14:D14"/>
    <mergeCell ref="E14:G14"/>
    <mergeCell ref="H14:J14"/>
    <mergeCell ref="K14:M14"/>
    <mergeCell ref="N14:P14"/>
    <mergeCell ref="Q14:S14"/>
    <mergeCell ref="T14:V14"/>
    <mergeCell ref="B13:D13"/>
    <mergeCell ref="E13:G13"/>
    <mergeCell ref="H13:J13"/>
    <mergeCell ref="K13:M13"/>
    <mergeCell ref="N13:P13"/>
    <mergeCell ref="Q13:S13"/>
    <mergeCell ref="N11:P11"/>
    <mergeCell ref="Q11:S11"/>
    <mergeCell ref="T11:V11"/>
    <mergeCell ref="B12:D12"/>
    <mergeCell ref="E12:G12"/>
    <mergeCell ref="H12:J12"/>
    <mergeCell ref="K12:M12"/>
    <mergeCell ref="N12:P12"/>
    <mergeCell ref="Q12:S12"/>
    <mergeCell ref="T12:V12"/>
    <mergeCell ref="A7:B7"/>
    <mergeCell ref="B8:I8"/>
    <mergeCell ref="B11:D11"/>
    <mergeCell ref="E11:G11"/>
    <mergeCell ref="H11:J11"/>
    <mergeCell ref="K11:M11"/>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2022-05-13T14:35:57Z</dcterms:modified>
</cp:coreProperties>
</file>